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autoCompressPictures="0"/>
  <mc:AlternateContent xmlns:mc="http://schemas.openxmlformats.org/markup-compatibility/2006">
    <mc:Choice Requires="x15">
      <x15ac:absPath xmlns:x15ac="http://schemas.microsoft.com/office/spreadsheetml/2010/11/ac" url="C:\Users\АЦДОД\Desktop\ДОКУМЕНТЫ ЦДО\Независимая оценка качества\НОК 2020\"/>
    </mc:Choice>
  </mc:AlternateContent>
  <bookViews>
    <workbookView xWindow="0" yWindow="0" windowWidth="19200" windowHeight="10995" tabRatio="982" activeTab="1"/>
  </bookViews>
  <sheets>
    <sheet name="Содержание" sheetId="393" r:id="rId1"/>
    <sheet name="141" sheetId="399" r:id="rId2"/>
    <sheet name="Лист37" sheetId="203" state="hidden" r:id="rId3"/>
    <sheet name="413." sheetId="21" state="hidden" r:id="rId4"/>
  </sheets>
  <definedNames>
    <definedName name="_xlnm._FilterDatabase" localSheetId="1" hidden="1">'141'!$A$1:$S$162</definedName>
  </definedNames>
  <calcPr calcId="15251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3" i="393" l="1"/>
  <c r="P4" i="393"/>
  <c r="P5" i="393"/>
  <c r="P6" i="393"/>
  <c r="P7" i="393"/>
  <c r="P8" i="393"/>
  <c r="P9" i="393"/>
  <c r="P10" i="393"/>
  <c r="P11" i="393"/>
  <c r="P12" i="393"/>
  <c r="P13" i="393"/>
  <c r="P14" i="393"/>
  <c r="P15" i="393"/>
  <c r="P16" i="393"/>
  <c r="P17" i="393"/>
  <c r="P18" i="393"/>
  <c r="P19" i="393"/>
  <c r="P20" i="393"/>
  <c r="P21" i="393"/>
  <c r="P22" i="393"/>
  <c r="P23" i="393"/>
  <c r="P24" i="393"/>
  <c r="P25" i="393"/>
  <c r="P26" i="393"/>
  <c r="P27" i="393"/>
  <c r="P28" i="393"/>
  <c r="P29" i="393"/>
  <c r="P30" i="393"/>
  <c r="P31" i="393"/>
  <c r="P32" i="393"/>
  <c r="P33" i="393"/>
  <c r="P34" i="393"/>
  <c r="P35" i="393"/>
  <c r="P36" i="393"/>
  <c r="P37" i="393"/>
  <c r="O38" i="393"/>
  <c r="P38" i="393"/>
  <c r="P39" i="393"/>
  <c r="P40" i="393"/>
  <c r="P41" i="393"/>
  <c r="P42" i="393"/>
  <c r="P43" i="393"/>
  <c r="P44" i="393"/>
  <c r="P45" i="393"/>
  <c r="P46" i="393"/>
  <c r="P47" i="393"/>
  <c r="P48" i="393"/>
  <c r="P49" i="393"/>
  <c r="P50" i="393"/>
  <c r="P51" i="393"/>
  <c r="P52" i="393"/>
  <c r="P53" i="393"/>
  <c r="P54" i="393"/>
  <c r="P55" i="393"/>
  <c r="P56" i="393"/>
  <c r="O57" i="393"/>
  <c r="P57" i="393"/>
  <c r="O58" i="393"/>
  <c r="P58" i="393"/>
  <c r="P59" i="393"/>
  <c r="P60" i="393"/>
  <c r="O61" i="393"/>
  <c r="P61" i="393"/>
  <c r="P62" i="393"/>
  <c r="P63" i="393"/>
  <c r="P64" i="393"/>
  <c r="O65" i="393"/>
  <c r="P65" i="393"/>
  <c r="P66" i="393"/>
  <c r="P67" i="393"/>
  <c r="P68" i="393"/>
  <c r="P69" i="393"/>
  <c r="P70" i="393"/>
  <c r="P71" i="393"/>
  <c r="P72" i="393"/>
  <c r="P73" i="393"/>
  <c r="P74" i="393"/>
  <c r="P75" i="393"/>
  <c r="O76" i="393"/>
  <c r="P76" i="393"/>
  <c r="P77" i="393"/>
  <c r="P78" i="393"/>
  <c r="P79" i="393"/>
  <c r="P80" i="393"/>
  <c r="P81" i="393"/>
  <c r="P82" i="393"/>
  <c r="P83" i="393"/>
  <c r="P84" i="393"/>
  <c r="P85" i="393"/>
  <c r="P86" i="393"/>
  <c r="P87" i="393"/>
  <c r="P88" i="393"/>
  <c r="P89" i="393"/>
  <c r="P90" i="393"/>
  <c r="P91" i="393"/>
  <c r="P92" i="393"/>
  <c r="P93" i="393"/>
  <c r="O94" i="393"/>
  <c r="P94" i="393"/>
  <c r="P95" i="393"/>
  <c r="P96" i="393"/>
  <c r="O97" i="393"/>
  <c r="P97" i="393"/>
  <c r="P98" i="393"/>
  <c r="P99" i="393"/>
  <c r="P100" i="393"/>
  <c r="P101" i="393"/>
  <c r="P102" i="393"/>
  <c r="P103" i="393"/>
  <c r="P104" i="393"/>
  <c r="P105" i="393"/>
  <c r="P106" i="393"/>
  <c r="P107" i="393"/>
  <c r="P108" i="393"/>
  <c r="P109" i="393"/>
  <c r="P110" i="393"/>
  <c r="P111" i="393"/>
  <c r="P112" i="393"/>
  <c r="P113" i="393"/>
  <c r="P114" i="393"/>
  <c r="P115" i="393"/>
  <c r="P116" i="393"/>
  <c r="P117" i="393"/>
  <c r="O118" i="393"/>
  <c r="P118" i="393"/>
  <c r="P119" i="393"/>
  <c r="O120" i="393"/>
  <c r="P120" i="393"/>
  <c r="P121" i="393"/>
  <c r="P122" i="393"/>
  <c r="P123" i="393"/>
  <c r="P124" i="393"/>
  <c r="P125" i="393"/>
  <c r="P126" i="393"/>
  <c r="P127" i="393"/>
  <c r="P128" i="393"/>
  <c r="P129" i="393"/>
  <c r="P130" i="393"/>
  <c r="P131" i="393"/>
  <c r="P132" i="393"/>
  <c r="P133" i="393"/>
  <c r="P134" i="393"/>
  <c r="P135" i="393"/>
  <c r="P136" i="393"/>
  <c r="P137" i="393"/>
  <c r="P138" i="393"/>
  <c r="P139" i="393"/>
  <c r="P140" i="393"/>
  <c r="P141" i="393"/>
  <c r="O142" i="393"/>
  <c r="P142" i="393"/>
  <c r="P143" i="393"/>
  <c r="P144" i="393"/>
  <c r="P145" i="393"/>
  <c r="P146" i="393"/>
  <c r="P147" i="393"/>
  <c r="P148" i="393"/>
  <c r="P149" i="393"/>
  <c r="P150" i="393"/>
  <c r="P151" i="393"/>
  <c r="P152" i="393"/>
  <c r="P153" i="393"/>
  <c r="P154" i="393"/>
  <c r="P155" i="393"/>
  <c r="P156" i="393"/>
  <c r="P157" i="393"/>
  <c r="P158" i="393"/>
  <c r="P159" i="393"/>
  <c r="P160" i="393"/>
  <c r="P162" i="393"/>
  <c r="P163" i="393"/>
  <c r="P164" i="393"/>
  <c r="P165" i="393"/>
  <c r="P166" i="393"/>
  <c r="P167" i="393"/>
  <c r="P168" i="393"/>
  <c r="P169" i="393"/>
  <c r="P170" i="393"/>
  <c r="P171" i="393"/>
  <c r="P172" i="393"/>
  <c r="P173" i="393"/>
  <c r="P174" i="393"/>
  <c r="P175" i="393"/>
  <c r="P176" i="393"/>
  <c r="P177" i="393"/>
  <c r="P178" i="393"/>
  <c r="P179" i="393"/>
  <c r="P180" i="393"/>
  <c r="P181" i="393"/>
  <c r="P182" i="393"/>
  <c r="P183" i="393"/>
  <c r="P184" i="393"/>
  <c r="P185" i="393"/>
  <c r="P186" i="393"/>
  <c r="P187" i="393"/>
  <c r="P188" i="393"/>
  <c r="P189" i="393"/>
  <c r="P190" i="393"/>
  <c r="P191" i="393"/>
  <c r="P192" i="393"/>
  <c r="P193" i="393"/>
  <c r="P194" i="393"/>
  <c r="P195" i="393"/>
  <c r="P196" i="393"/>
  <c r="P197" i="393"/>
  <c r="P198" i="393"/>
  <c r="P199" i="393"/>
  <c r="P200" i="393"/>
  <c r="P201" i="393"/>
  <c r="P202" i="393"/>
  <c r="P203" i="393"/>
  <c r="P204" i="393"/>
  <c r="P205" i="393"/>
  <c r="P206" i="393"/>
  <c r="P207" i="393"/>
  <c r="P208" i="393"/>
  <c r="P209" i="393"/>
  <c r="P210" i="393"/>
  <c r="P211" i="393"/>
  <c r="P212" i="393"/>
  <c r="P213" i="393"/>
  <c r="P214" i="393"/>
  <c r="P215" i="393"/>
  <c r="P216" i="393"/>
  <c r="P217" i="393"/>
  <c r="P218" i="393"/>
  <c r="P219" i="393"/>
  <c r="P220" i="393"/>
  <c r="P221" i="393"/>
  <c r="P222" i="393"/>
  <c r="P223" i="393"/>
  <c r="P224" i="393"/>
  <c r="P225" i="393"/>
  <c r="P226" i="393"/>
  <c r="P227" i="393"/>
  <c r="P228" i="393"/>
  <c r="P229" i="393"/>
  <c r="P230" i="393"/>
  <c r="P231" i="393"/>
  <c r="P232" i="393"/>
  <c r="P233" i="393"/>
  <c r="P234" i="393"/>
  <c r="O235" i="393"/>
  <c r="P235" i="393"/>
  <c r="P236" i="393"/>
  <c r="P237" i="393"/>
  <c r="P238" i="393"/>
  <c r="P239" i="393"/>
  <c r="P240" i="393"/>
  <c r="P241" i="393"/>
  <c r="P242" i="393"/>
  <c r="O243" i="393"/>
  <c r="P243" i="393"/>
  <c r="P244" i="393"/>
  <c r="P245" i="393"/>
  <c r="P246" i="393"/>
  <c r="P247" i="393"/>
  <c r="P248" i="393"/>
  <c r="P249" i="393"/>
  <c r="P250" i="393"/>
  <c r="P251" i="393"/>
  <c r="P252" i="393"/>
  <c r="P253" i="393"/>
  <c r="P254" i="393"/>
  <c r="P255" i="393"/>
  <c r="O256" i="393"/>
  <c r="P256" i="393"/>
  <c r="O257" i="393"/>
  <c r="P257" i="393"/>
  <c r="P259" i="393"/>
  <c r="P260" i="393"/>
  <c r="P261" i="393"/>
  <c r="P262" i="393"/>
  <c r="P263" i="393"/>
  <c r="P264" i="393"/>
  <c r="P265" i="393"/>
  <c r="P266" i="393"/>
  <c r="P267" i="393"/>
  <c r="P268" i="393"/>
  <c r="P269" i="393"/>
  <c r="P270" i="393"/>
  <c r="P271" i="393"/>
  <c r="P272" i="393"/>
  <c r="P273" i="393"/>
  <c r="P274" i="393"/>
  <c r="P275" i="393"/>
  <c r="P276" i="393"/>
  <c r="P277" i="393"/>
  <c r="P278" i="393"/>
  <c r="P279" i="393"/>
  <c r="P280" i="393"/>
  <c r="P281" i="393"/>
  <c r="P282" i="393"/>
  <c r="P283" i="393"/>
  <c r="P284" i="393"/>
  <c r="P285" i="393"/>
  <c r="P286" i="393"/>
  <c r="P287" i="393"/>
  <c r="P288" i="393"/>
  <c r="P289" i="393"/>
  <c r="P291" i="393"/>
  <c r="P292" i="393"/>
  <c r="P293" i="393"/>
  <c r="P294" i="393"/>
  <c r="P295" i="393"/>
  <c r="P296" i="393"/>
  <c r="P297" i="393"/>
  <c r="P298" i="393"/>
  <c r="P299" i="393"/>
  <c r="P300" i="393"/>
  <c r="P301" i="393"/>
  <c r="P302" i="393"/>
  <c r="P303" i="393"/>
  <c r="P304" i="393"/>
  <c r="P305" i="393"/>
  <c r="O306" i="393"/>
  <c r="P306" i="393"/>
  <c r="P307" i="393"/>
  <c r="P308" i="393"/>
  <c r="P309" i="393"/>
  <c r="P310" i="393"/>
  <c r="P311" i="393"/>
  <c r="P312" i="393"/>
  <c r="P313" i="393"/>
  <c r="P314" i="393"/>
  <c r="P315" i="393"/>
  <c r="P316" i="393"/>
  <c r="P317" i="393"/>
  <c r="P318" i="393"/>
  <c r="P319" i="393"/>
  <c r="P320" i="393"/>
  <c r="P321" i="393"/>
  <c r="P322" i="393"/>
  <c r="P323" i="393"/>
  <c r="P324" i="393"/>
  <c r="P325" i="393"/>
  <c r="O326" i="393"/>
  <c r="P326" i="393"/>
  <c r="P327" i="393"/>
  <c r="P328" i="393"/>
  <c r="P329" i="393"/>
  <c r="P330" i="393"/>
  <c r="P331" i="393"/>
  <c r="P332" i="393"/>
  <c r="P333" i="393"/>
  <c r="P334" i="393"/>
  <c r="P335" i="393"/>
  <c r="P336" i="393"/>
  <c r="P337" i="393"/>
  <c r="P338" i="393"/>
  <c r="P339" i="393"/>
  <c r="P340" i="393"/>
  <c r="P341" i="393"/>
  <c r="P342" i="393"/>
  <c r="P343" i="393"/>
  <c r="P344" i="393"/>
  <c r="P345" i="393"/>
  <c r="P346" i="393"/>
  <c r="P347" i="393"/>
  <c r="P348" i="393"/>
  <c r="P349" i="393"/>
  <c r="P350" i="393"/>
  <c r="P351" i="393"/>
  <c r="P352" i="393"/>
  <c r="P353" i="393"/>
  <c r="P354" i="393"/>
  <c r="P355" i="393"/>
  <c r="P356" i="393"/>
  <c r="P357" i="393"/>
  <c r="P358" i="393"/>
  <c r="P359" i="393"/>
  <c r="P360" i="393"/>
  <c r="P361" i="393"/>
  <c r="P362" i="393"/>
  <c r="P363" i="393"/>
  <c r="P364" i="393"/>
  <c r="P365" i="393"/>
  <c r="P366" i="393"/>
  <c r="P367" i="393"/>
  <c r="P368" i="393"/>
  <c r="P369" i="393"/>
  <c r="P370" i="393"/>
  <c r="P371" i="393"/>
  <c r="P373" i="393"/>
  <c r="P374" i="393"/>
  <c r="P375" i="393"/>
  <c r="P376" i="393"/>
  <c r="P377" i="393"/>
  <c r="P378" i="393"/>
  <c r="P379" i="393"/>
  <c r="P380" i="393"/>
  <c r="P2" i="393"/>
  <c r="Q381" i="393"/>
  <c r="B162" i="399"/>
  <c r="B2" i="399"/>
  <c r="C162" i="399"/>
  <c r="C2" i="399"/>
  <c r="D162" i="399"/>
  <c r="D2" i="399"/>
  <c r="E162" i="399"/>
  <c r="E2" i="399"/>
  <c r="F162" i="399"/>
  <c r="F2" i="399"/>
  <c r="G162" i="399"/>
  <c r="G2" i="399"/>
  <c r="H2" i="399"/>
  <c r="I2" i="399"/>
  <c r="J2" i="399"/>
  <c r="K2" i="399"/>
  <c r="L2" i="399"/>
  <c r="M2" i="399"/>
  <c r="N2" i="399"/>
  <c r="O2" i="399"/>
  <c r="P2" i="399"/>
  <c r="Q2" i="399"/>
  <c r="R2" i="399"/>
  <c r="N274" i="393"/>
  <c r="XEJ257" i="393"/>
  <c r="N204" i="393"/>
  <c r="B176" i="21"/>
  <c r="B2" i="21"/>
  <c r="C176" i="21"/>
  <c r="C2" i="21"/>
  <c r="D176" i="21"/>
  <c r="D2" i="21"/>
  <c r="E176" i="21"/>
  <c r="E2" i="21"/>
  <c r="F176" i="21"/>
  <c r="F2" i="21"/>
  <c r="G2" i="21"/>
  <c r="H2" i="21"/>
  <c r="I2" i="21"/>
  <c r="J2" i="21"/>
  <c r="K2" i="21"/>
  <c r="L2" i="21"/>
  <c r="M2" i="21"/>
  <c r="N2" i="21"/>
  <c r="O2" i="21"/>
  <c r="P2" i="21"/>
  <c r="Q2" i="21"/>
  <c r="R2" i="21"/>
</calcChain>
</file>

<file path=xl/sharedStrings.xml><?xml version="1.0" encoding="utf-8"?>
<sst xmlns="http://schemas.openxmlformats.org/spreadsheetml/2006/main" count="8612" uniqueCount="2954">
  <si>
    <t>Отметка времени</t>
  </si>
  <si>
    <t>1. При посещении организации обращались ли Вы к информации о ее деятельности, размещенной на информационных стендах в помещениях организации?</t>
  </si>
  <si>
    <t>2. Удовлетворены ли Вы открытостью, полнотой и доступностью информации о деятельности организации, размещенной на информационных стендах в помещении организации?</t>
  </si>
  <si>
    <t>3. Пользовались ли Вы официальным сайтом организации, чтобы получить информацию о ее деятельности?</t>
  </si>
  <si>
    <t>4. Удовлетворены ли Вы открытостью, полнотой и доступностью информации о деятельности организации, размещенной на ее официальном сайте в информационно-телекоммуникационной сети «Интернет»?</t>
  </si>
  <si>
    <t>5. Удовлетворены ли Вы комфортностью условий предоставления услуг в организации (материально-технические условия, условия для развития ребенка; наличие комфортной зоны отдыха (ожидания); наличие и понятность навигации в помещении организации; наличие и доступность питьевой воды в помещении организации; наличие и доступность санитарно-гигиенических помещений в организации; удовлетворительное санитарное состояние помещений организации; транспортная доступность организации (наличие общественного транспорта, парковки); и прочие условия)?</t>
  </si>
  <si>
    <t>6. Имеете ли Вы (или лицо, представителем которого Вы являетесь) установленную группу инвалидности?</t>
  </si>
  <si>
    <t>7. Удовлетворены ли Вы доступностью предоставления услуг для инвалидов в организации?</t>
  </si>
  <si>
    <t>8. Удовлетворены ли Вы доброжелательностью и вежливостью работников организации, обеспечивающих первичный контакт с посетителями и информирование об услугах при непосредственном обращении в организацию (младший обслуживающий персонал, вахтер и прочие работники)?</t>
  </si>
  <si>
    <t>9. Удовлетворены ли Вы доброжелательностью и вежливостью работников организации, обеспечивающих непосредственное оказание образовательной услуги при обращении в организацию (преподаватели, воспитатели, тренеры, инструкторы)?</t>
  </si>
  <si>
    <t xml:space="preserve">10. Пользовались ли Вы какими-либо дистанционными способами взаимодействия с организацией (телефон, электронная почта, электронный сервис (форма для подачи электронного обращения (жалобы, предложения), получение консультации по оказываемым услугам), раздел «Часто задаваемые вопросы», анкета для опроса граждан на сайте и прочие.)? </t>
  </si>
  <si>
    <t>11.Удовлетворены ли Вы доброжелательностью и вежливостью работников организации, с которыми взаимодействовали в дистанционной форме (по телефону, по электронной почте, с помощью электронных сервисов (для подачи электронного обращения (жалобы, предложения), получения консультации по образовательным услугам) и в прочих дистанционных формах)?</t>
  </si>
  <si>
    <t>12. Готовы ли Вы рекомендовать данную организацию родственникам и знакомым (или могли бы Вы ее рекомендовать, если бы была возможность выбора организации)?</t>
  </si>
  <si>
    <t>13. Удовлетворены ли Вы организационными условиями предоставления услуг (график работы: своевременно ли (согласно графика работы учреждения) осуществляется прием детей, своевременно ли Вас информируют об изменениях в графике работы учреждения); навигацией внутри организации (наличие информационных табличек, указателей, сигнальных табло, инфоматов и прочие)?</t>
  </si>
  <si>
    <t>14. Удовлетворены ли Вы работой организации с родителями?</t>
  </si>
  <si>
    <t>15. Удовлетворены ли Вы в целом условиями оказания услуг в организации?</t>
  </si>
  <si>
    <t>16. Ваши предложения по улучшению условий оказания услуг в данной организации:</t>
  </si>
  <si>
    <t>18. Ваш пол:</t>
  </si>
  <si>
    <t>19. Ваш возраст  (укажите, сколько Вам полных лет):</t>
  </si>
  <si>
    <t>Да</t>
  </si>
  <si>
    <t>Нет (переход к вопросу 8)</t>
  </si>
  <si>
    <t>Нет</t>
  </si>
  <si>
    <t>Мужской</t>
  </si>
  <si>
    <t>Нет (переход к вопросу 5)</t>
  </si>
  <si>
    <t>Нет (переход к вопросу 12)</t>
  </si>
  <si>
    <t>Женский</t>
  </si>
  <si>
    <t>Нет (переход к вопросу 3)</t>
  </si>
  <si>
    <t>Все устраивает</t>
  </si>
  <si>
    <t>Все хорошо</t>
  </si>
  <si>
    <t xml:space="preserve">Все хорошо </t>
  </si>
  <si>
    <t>Всё устраивает</t>
  </si>
  <si>
    <t>Меня все устраивает</t>
  </si>
  <si>
    <t>Нет (переход к вопросу 9)</t>
  </si>
  <si>
    <t>Нет (переход к вопросу 13)</t>
  </si>
  <si>
    <t>Меня всё устраивает</t>
  </si>
  <si>
    <t>Предложений нет</t>
  </si>
  <si>
    <t>Всё хорошо</t>
  </si>
  <si>
    <t xml:space="preserve">Нет </t>
  </si>
  <si>
    <t xml:space="preserve">Мало парковочных мест вечером припарковаться практически не возможно, нет общественного транспорта . </t>
  </si>
  <si>
    <t xml:space="preserve">увеличение бюджетного финансирования на конкурсную деятельность </t>
  </si>
  <si>
    <t>Убрать банеры с рекламой с сайта</t>
  </si>
  <si>
    <t>все итак хорошо</t>
  </si>
  <si>
    <t xml:space="preserve">Актовый зал, где проводятся мероприятия холодный. </t>
  </si>
  <si>
    <t>Утеплить актовый зал. Зимой холодно.</t>
  </si>
  <si>
    <t>Сайт по функциональней , а так все хорошо</t>
  </si>
  <si>
    <t>Что бы и другие услуги были доступны по цене обучения.</t>
  </si>
  <si>
    <t>всё хорошо</t>
  </si>
  <si>
    <t>Увеличить муниципальное задание по количеству учащихся</t>
  </si>
  <si>
    <t>Установить парковку для велосипедов</t>
  </si>
  <si>
    <t xml:space="preserve">Так же хорошо развиваться в будущем </t>
  </si>
  <si>
    <t>Сделайте парковку для велосипедов</t>
  </si>
  <si>
    <t>Лучшее финансирование</t>
  </si>
  <si>
    <t>Мне всё нравится. Меня ничего не надо</t>
  </si>
  <si>
    <t>Больше выездных  сборов  для подростков типа "Росток", "Лидер" и тп. в КГО</t>
  </si>
  <si>
    <t xml:space="preserve">Больше рекламы, чтобы больше людей знало об организации и приходили учиться </t>
  </si>
  <si>
    <t>Нету</t>
  </si>
  <si>
    <t xml:space="preserve">Это прекрасное заведение тут не чего улучшать
</t>
  </si>
  <si>
    <t>Мне всё нравится</t>
  </si>
  <si>
    <t>Всем довольны</t>
  </si>
  <si>
    <t xml:space="preserve">Нет
</t>
  </si>
  <si>
    <t>рассмотреть работу спортивной направленности кружков</t>
  </si>
  <si>
    <t>мало занятий спортивной направленности</t>
  </si>
  <si>
    <t>Больше часов на занятия по робототехнике, подготовке к школе и нужен спортивный зал</t>
  </si>
  <si>
    <t>Хотела бы и сама позаниматься творчеством в данном учреждении</t>
  </si>
  <si>
    <t>Хотелось, чтобы занятия для дошкольников начинались с 17.30. Ни дошкольное учреждение, ни Ачитский ЦДО подстраиваться под режим детей не хотят. А ведь главное дети. Ведь вы для развития детей работаете. Договоритесь уже.</t>
  </si>
  <si>
    <t>Пока всё устраивает</t>
  </si>
  <si>
    <t>Улучшить обеспечение материально-технической базы для занятий с учащимися</t>
  </si>
  <si>
    <t>Больше взаимодействия с детьми с ОВЗ- конкурсы, мастер классы, какое то доступное общение!</t>
  </si>
  <si>
    <t>Нет пока</t>
  </si>
  <si>
    <t>Очное</t>
  </si>
  <si>
    <t>не хватает спортивного зала</t>
  </si>
  <si>
    <t>Всё хорошо. Каждый год создаются  условия для качественной реализации программы</t>
  </si>
  <si>
    <t>Нужен зал для занятия спортом</t>
  </si>
  <si>
    <t>Не сбавлять обороты</t>
  </si>
  <si>
    <t xml:space="preserve">По моему мнению всё отлично. </t>
  </si>
  <si>
    <t>Поднять материальное обеспечение для детей.( карандаши, клей, ножницы итд...)</t>
  </si>
  <si>
    <t>От сотрудников это не зависит</t>
  </si>
  <si>
    <t xml:space="preserve">Определить место для родителей ожидающих ребенка </t>
  </si>
  <si>
    <t xml:space="preserve">При входе установить место для бахил, что бы посетители не раздувались </t>
  </si>
  <si>
    <t>Хотелось бы и самой позаниматься ДПИ</t>
  </si>
  <si>
    <t xml:space="preserve">Всё отлично! </t>
  </si>
  <si>
    <t>Хотелось бы и для взрослых занятий</t>
  </si>
  <si>
    <t>Все устраивает)</t>
  </si>
  <si>
    <t>Учиться очно</t>
  </si>
  <si>
    <t>Все хорошо организованно</t>
  </si>
  <si>
    <t>Очное обучение</t>
  </si>
  <si>
    <t>Нужен зал для выставок</t>
  </si>
  <si>
    <t xml:space="preserve">Молодцы педагоги </t>
  </si>
  <si>
    <t xml:space="preserve">Условия созданы </t>
  </si>
  <si>
    <t>Расширение услуг</t>
  </si>
  <si>
    <t>№ п/п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</si>
  <si>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</si>
  <si>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</si>
  <si>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</si>
  <si>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</si>
  <si>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</si>
  <si>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</si>
  <si>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</si>
  <si>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 xml:space="preserve">ОГРН </t>
  </si>
  <si>
    <t xml:space="preserve">КПП </t>
  </si>
  <si>
    <t xml:space="preserve">ФИО руководителя </t>
  </si>
  <si>
    <t xml:space="preserve">Электронная почта </t>
  </si>
  <si>
    <r>
      <t xml:space="preserve">Телефон </t>
    </r>
    <r>
      <rPr>
        <sz val="14"/>
        <color rgb="FF1155CC"/>
        <rFont val="Liberation Serif"/>
        <family val="1"/>
        <charset val="204"/>
      </rPr>
      <t/>
    </r>
  </si>
  <si>
    <t xml:space="preserve">Официальный адрес ОО в сети "Интернет" </t>
  </si>
  <si>
    <t>Кол-во опрошенных</t>
  </si>
  <si>
    <t>УПРАВЛЕНИЕ КУЛЬТУРЫ АДМИНИСТРАЦИИ ГОРОДА ЕКАТЕРИНБУРГА</t>
  </si>
  <si>
    <t>МО город Екатеринбург</t>
  </si>
  <si>
    <t>Муниципальное образовательное учреждение</t>
  </si>
  <si>
    <t>Муниципальное бюджетное учреждение культуры дополнительного образования «Екатеринбургская детская музыкальная школа № 9»</t>
  </si>
  <si>
    <t>МБУК ДО ЕДМШ № 9</t>
  </si>
  <si>
    <t>620007, г. Екатеринбург, ул. Карельская, д. 82</t>
  </si>
  <si>
    <t xml:space="preserve">Капанадзе Олег Гелаевич </t>
  </si>
  <si>
    <t>muz_school9@mail.ru muzykalnaas3@gmail.com</t>
  </si>
  <si>
    <t>8(343)252-03-40</t>
  </si>
  <si>
    <t>музшкола9.екатеринбург.рф</t>
  </si>
  <si>
    <t>УПРАВЛЕНИЕ ПО ФИЗИЧЕСКОЙ КУЛЬТУРЕ И СПОРТУ АДМИНИСТРАЦИИ ГОРОДА ЕКАТЕРИНБУРГА</t>
  </si>
  <si>
    <t>Муниципальное бюджетное образовательное учреждение дополнительного образования детско-юношеская спортивная школа «Кристалл»</t>
  </si>
  <si>
    <t>МБОУ ДО ДЮСШ «Кристалл»</t>
  </si>
  <si>
    <t>620010, г. Екатеринбург, ул. Водная, д. 15</t>
  </si>
  <si>
    <t>Агафонов Владимир Васильевич</t>
  </si>
  <si>
    <t>kristall-dussch@yandex.ru</t>
  </si>
  <si>
    <t>8 (343) 258 79 51</t>
  </si>
  <si>
    <t>http://кристаллекатеринбург.рф</t>
  </si>
  <si>
    <t>ДЕПАРТАМЕНТ ОБРАЗОВАНИЯ АДМИНИСТРАЦИИ ГОРОДА ЕКАТЕРИНБУРГА</t>
  </si>
  <si>
    <t>Муниципальное автономное учреждение дополнительного образования Дворец детского (юношеского) творчества «Химмашевец»</t>
  </si>
  <si>
    <t>ДДТ «Химмашевец»</t>
  </si>
  <si>
    <t>620010, г. Екатеринбург, ул. Грибоедова, д. 11а</t>
  </si>
  <si>
    <t>Ислентьев Николай Борисович</t>
  </si>
  <si>
    <t>ddt-himmash@mail.ru islentevnikolay@gmail.com</t>
  </si>
  <si>
    <t>8343-258-24-70</t>
  </si>
  <si>
    <t>https://ddt-himmash.uralschool.ru/</t>
  </si>
  <si>
    <t>Муниципальное автономное учреждение культуры дополнительного образования «Детская школа искусств № 12»</t>
  </si>
  <si>
    <t>МАУК ДО «Детская школа искусств № 12»</t>
  </si>
  <si>
    <t>620010, Свердловская область, г. Екатеринбург, ул. Зои Космодемьянской, д. 45</t>
  </si>
  <si>
    <t>Бойкова Ольга Борисовна</t>
  </si>
  <si>
    <t>dsart12@mail.ru boykova65olga@gmail.com</t>
  </si>
  <si>
    <t>8(343)258-35-30</t>
  </si>
  <si>
    <t>школаискусств12.екатеринбург.рф</t>
  </si>
  <si>
    <t>Муниципальное бюджетное учреждение дополнительного образования детско-юношеский центр «Контакт»</t>
  </si>
  <si>
    <t>МБУ ДО ДЮЦ «Контакт»</t>
  </si>
  <si>
    <t>620012, г. Екатеринбург, ул. Стахановская, д. 1/ просп. Орджоникидзе, д. 10</t>
  </si>
  <si>
    <t>Фрезе Елена Михайловна</t>
  </si>
  <si>
    <t>dyuc-kontakt@mail.ru</t>
  </si>
  <si>
    <t>8(343)3075351</t>
  </si>
  <si>
    <t>www.dyuc-kontakt.ru</t>
  </si>
  <si>
    <t>МИНИСТЕРСТВО ОБРАЗОВАНИЯ И МОЛОДЕЖНОЙ ПОЛИТИКИ СВЕРДЛОВСКОЙ ОБЛАСТИ</t>
  </si>
  <si>
    <t>Государственное образовательное учреждение субъекта Российской Федерации</t>
  </si>
  <si>
    <t>Государственное автономное нетиповое образовательное учреждение Свердловской области «Дворец молодёжи»</t>
  </si>
  <si>
    <t>ГАНОУ СО «Дворец молодёжи»</t>
  </si>
  <si>
    <t>620014, г. Екатеринбург, пр. Ленина, д. 1</t>
  </si>
  <si>
    <t>Шевченко Константин Валерьевич</t>
  </si>
  <si>
    <t>mail@dm-centre.ru</t>
  </si>
  <si>
    <t>8(343)2787771</t>
  </si>
  <si>
    <t>dm-centre.ru</t>
  </si>
  <si>
    <t>УПРАВЛЕНИЕ ПО ФИЗИЧЕСКОЙ КУЛЬТУРЕ И СПОРТУ АДМИНИСТРАЦИИ ГОРОДА ЕКАТЕРИНБУРГ</t>
  </si>
  <si>
    <t>Муниципальное бюджетное образовательное учреждение дополнительного образования детско-юношеская спортивная школа «Интеллект»</t>
  </si>
  <si>
    <t>МБОУ ДО ДЮСШ «Интеллект»</t>
  </si>
  <si>
    <t>620014, г. Екатеринбург, ул. 8 Марта, д. 22</t>
  </si>
  <si>
    <t>Гилева Ирина Александровна</t>
  </si>
  <si>
    <t>intellect3716049@mail.ru</t>
  </si>
  <si>
    <t>8(343) 371 97 32</t>
  </si>
  <si>
    <t>http://интеллект.екатеринбург.рф</t>
  </si>
  <si>
    <t>АДМИНИСТРАЦИЯ ЛЕНИНСКОГО РАЙОНА ГОРОДА ЕКАТЕРИНБУРГА</t>
  </si>
  <si>
    <t>Муниципальное бюджетное учреждение дополнительного образования «Детско-юношеский центр»</t>
  </si>
  <si>
    <t>МБУ ДО «ДЮЦ»</t>
  </si>
  <si>
    <t>620014, г. Екатеринбург, ул. Добролюбова, д. 2а</t>
  </si>
  <si>
    <t>Касьянова Надежда Михайловна</t>
  </si>
  <si>
    <t>len_duc@mail.ru lenduc.2020@gmail.com</t>
  </si>
  <si>
    <t>8(343)376-40-90</t>
  </si>
  <si>
    <t>лендюц.екатеринбург.рф</t>
  </si>
  <si>
    <t>Муниципальное бюджетное учреждение культуры дополнительного образования «Детская музыкальная школа № 5 имени В.В. Знаменского»</t>
  </si>
  <si>
    <t>МБУК ДО «ДМШ № 5 имени В.В. Знаменского»</t>
  </si>
  <si>
    <t>620017, г. Екатеринбург, ул. Баумана, д. 20</t>
  </si>
  <si>
    <t>Акатьев Сергей Анатольевич</t>
  </si>
  <si>
    <t xml:space="preserve">zn1956@yandex.ru sakatyev@gmail.com </t>
  </si>
  <si>
    <t>8(343)352-17-44</t>
  </si>
  <si>
    <t>http://музшкола5.екатеринбург.рф/</t>
  </si>
  <si>
    <t>Муниципальное бюджетное учреждение дополнительного образования - Центр детского творчества "Галактика"</t>
  </si>
  <si>
    <t>МБУ ДО ЦДТ "Галактика"</t>
  </si>
  <si>
    <t>620017, г. Екатеринбург, ул. Баумана, д. 31</t>
  </si>
  <si>
    <t>Мирзаянц Каринэ Ервандовна</t>
  </si>
  <si>
    <t>cdt_galaktika@mail.ru</t>
  </si>
  <si>
    <t>8(343)300-17-93</t>
  </si>
  <si>
    <t>www.cdt-galaktika.uralschool.ru</t>
  </si>
  <si>
    <t>Муниципальное бюджетное образовательное учреждение дополнительного образования
  детско-юношеская спортивная школа "Автомобилист"</t>
  </si>
  <si>
    <t>МБОУ ДО ДЮСШ "Автомобилист"</t>
  </si>
  <si>
    <t>620023, г. Екатеринбург, ул. Щербакова, д. 2д</t>
  </si>
  <si>
    <t>Зайков Олег Анатольевич</t>
  </si>
  <si>
    <t>dushavtomobilist@mail.ru</t>
  </si>
  <si>
    <t>8 (343) 289-91-92, 8 (343) 289-91-90</t>
  </si>
  <si>
    <t>http://дюсшавто. екатеринбург.рф</t>
  </si>
  <si>
    <t>Муниципальное бюджетное учреждение культуры дополнительного образования «Екатеринбургская детская школа искусств № 10»</t>
  </si>
  <si>
    <t>МБУК ДО «Екатеринбургская детская школа искусств № 10»</t>
  </si>
  <si>
    <t>620025, г. Екатеринбург, ул. Бахчиванджи, д. 20А</t>
  </si>
  <si>
    <t>Терентьева Людмила Васильевна</t>
  </si>
  <si>
    <t>moukdod10@yandex.ru moukdod10@gmail.com</t>
  </si>
  <si>
    <t>(343)252-68-59</t>
  </si>
  <si>
    <t>http://школаикусств10.екатеринбург.рф</t>
  </si>
  <si>
    <t>Муниципальное бюджетное учреждение культуры дополнительного образования «Екатеринбургская детская музыкальная школа № 12 имени С.С. Прокофьева»</t>
  </si>
  <si>
    <t>МБУК ДО «ЕДМШ № 12 имени С.С.Прокофьева»</t>
  </si>
  <si>
    <t>620026, г. Екатеринбург, ул. Декабристов, д. 49</t>
  </si>
  <si>
    <t>Директор Коптев Илья Владимирович</t>
  </si>
  <si>
    <t>school12@mail.ru school12ekb@gmail.com</t>
  </si>
  <si>
    <t>(343)2513338</t>
  </si>
  <si>
    <t>http://музшкола12.екатеринбург.рф</t>
  </si>
  <si>
    <t>Муниципальное автономное учреждение дополнительного образования Дом детского творчества Октябрьского района</t>
  </si>
  <si>
    <t>МАУ ДО ДДТ Октябрьского района</t>
  </si>
  <si>
    <t>620026, г. Екатеринбург, ул. Куйбышева, д. 111</t>
  </si>
  <si>
    <t>Биктимиров Радик Раисович</t>
  </si>
  <si>
    <t>ddtor@sky.ru</t>
  </si>
  <si>
    <t>8(343) 254-01-38, 8(343) 254-01-44</t>
  </si>
  <si>
    <t>https://ddtor.ru/</t>
  </si>
  <si>
    <t>АДМИНИСТРАЦИЯ ОКТЯБРЬСКОГО РАЙОНА ГОРОДА ЕКАТЕРИНБУРГА</t>
  </si>
  <si>
    <t>Муниципальное бюджетное учреждение дополнительного образования «Центр внешкольной работы «Спектр»</t>
  </si>
  <si>
    <t>МБУ ДО ЦВР «Спектр»</t>
  </si>
  <si>
    <t>620026, г. Екатеринбург, ул. Луначарского, д. 210а</t>
  </si>
  <si>
    <t>Миролюбова Галина Семеновна</t>
  </si>
  <si>
    <t>spektr.ekb@list.ru</t>
  </si>
  <si>
    <t>8(343) 261-19-65</t>
  </si>
  <si>
    <t>http://спектр.екатеринбург.рф</t>
  </si>
  <si>
    <t>АДМИНИСТАРЦИЯ ОКТЯБРЬСКОГО РАЙОНА</t>
  </si>
  <si>
    <t>Муниципальное бюджетное учреждение дополнительного образования «Детско-юношеский центр «Калейдоскоп»</t>
  </si>
  <si>
    <t>МБУ ДО ДЮЦ «Калейдоскоп»</t>
  </si>
  <si>
    <t>620026, Екатеринбург, ул. Декабристов, д. 45</t>
  </si>
  <si>
    <t>Демина Ирина Васильевна</t>
  </si>
  <si>
    <t>kaleidoskop@k66.ru</t>
  </si>
  <si>
    <t>8(343)251-38-25</t>
  </si>
  <si>
    <t>калейдоскоп.екатеринбург.рф</t>
  </si>
  <si>
    <t>Муниципальное бюджетное образовательное учреждение дополнительного образования детско-юношеская спортивная школа «Динамо» по единоборствам</t>
  </si>
  <si>
    <t>МБОУ ДО ДЮСШ «Динамо» по единоборствам</t>
  </si>
  <si>
    <t>620027, г. Екатеринбург, ул. Еремина, д. 12</t>
  </si>
  <si>
    <t>Яблонский Евгений Викторович</t>
  </si>
  <si>
    <t>sportfund@mail.ru</t>
  </si>
  <si>
    <t>8(343) 388 30 72</t>
  </si>
  <si>
    <t>http://дюсшдинамо.екатеринбург.рф</t>
  </si>
  <si>
    <t>Муниципальное бюджетное учреждение дополнительного образования – Центр детского творчества</t>
  </si>
  <si>
    <t>МБУ ДО – ЦДТ</t>
  </si>
  <si>
    <t>620027, г. Екатеринбург, ул. Шевченко, д. 11</t>
  </si>
  <si>
    <t>Хисамова Татьяна Геннадьевна</t>
  </si>
  <si>
    <t>ekb-nadezhda@mail.ru</t>
  </si>
  <si>
    <t>8(343)388-00-40</t>
  </si>
  <si>
    <t>https://nadegda.uralschool.ru/</t>
  </si>
  <si>
    <t>Муниципальное бюджетное учреждение культуры дополнительного образования «Екатеринбургская детская школа искусств № 9»</t>
  </si>
  <si>
    <t>МБУК ДО «ЕДШИ № 9»</t>
  </si>
  <si>
    <t>620027, Свердловская область, г. Екатеринбург, ул. Челюскинцев, д. 98</t>
  </si>
  <si>
    <t>Мазухина Лариса Владимировна</t>
  </si>
  <si>
    <t>edshi9@mail.ru vohmyakova.irina1@gmail.com</t>
  </si>
  <si>
    <t>8 (343) 354-19-19</t>
  </si>
  <si>
    <t>школаискусств9.екатеринбург.рф</t>
  </si>
  <si>
    <t>Муниципальное учреждение</t>
  </si>
  <si>
    <t>Муниципальное бюджетное учреждение дополнительного образования Центр внешкольной работы «Новая Авеста»</t>
  </si>
  <si>
    <t>МБУ ДО Центр «Новая Авеста»</t>
  </si>
  <si>
    <t>620034, г. Екатеринбург, ул. Бебеля, д. 122а</t>
  </si>
  <si>
    <t>Заева Галина Петровна</t>
  </si>
  <si>
    <t>avesta94@mail.ru gzaeva1961@gmail.com</t>
  </si>
  <si>
    <t>8(343)367 42 01</t>
  </si>
  <si>
    <t>новаяавеста.рф</t>
  </si>
  <si>
    <t>Муниципальное бюджетное учреждение культуры дополнительного образования «Екатеринбургская детская школа искусств № 11 имени Е.Ф. Светланова»</t>
  </si>
  <si>
    <t>МБУК ДО ЕДШИ № 11 имени Е.Ф. Светланова</t>
  </si>
  <si>
    <t>620034, г. Екатеринбург, ул. Бебеля, д. 122б</t>
  </si>
  <si>
    <t>Чепайкина Любовь Григорьевна</t>
  </si>
  <si>
    <t>doddshi11@gmail.com doddshi11@gmail.com</t>
  </si>
  <si>
    <t>8(343)367-68-07</t>
  </si>
  <si>
    <t>школаискусств11.екатеринбург.рф</t>
  </si>
  <si>
    <t>Муниципальное автономное учреждение дополнительного образования детский оздоровительно-образовательный центр «Психолого-педагогической помощи «Семья и школа»</t>
  </si>
  <si>
    <t>МАУ ДО ЦСШ</t>
  </si>
  <si>
    <t>620036, г. Екатеринбург, ул. Феофанова,10 (фактический адрес)</t>
  </si>
  <si>
    <t>Моисеева Галина Ефимовна</t>
  </si>
  <si>
    <t>dom2010.moiseeva@yandex.ru sokolik.u.l@gmail.com</t>
  </si>
  <si>
    <t>8(343)357-01-50</t>
  </si>
  <si>
    <t>family.uralschool.ru</t>
  </si>
  <si>
    <t>Муниципальное бюджетное учреждение культуры дополнительного образования «Детская музыкальная Школа № 2 им. М.И. Глинки»</t>
  </si>
  <si>
    <t>МБУК ДО «ДМШ № 2 им. М.И. Глинки»</t>
  </si>
  <si>
    <t>620042 г. Екатеринбург, ул. Ломоносова, 57</t>
  </si>
  <si>
    <t>Кондратенко Наталья Рафековна</t>
  </si>
  <si>
    <t>glinka1935@yandex.ru natagomziak77@gmail.com</t>
  </si>
  <si>
    <t>8(343)330-63-64</t>
  </si>
  <si>
    <t>http://музшкола2.екатеринбург.рф/</t>
  </si>
  <si>
    <t>Муниципальное бюджетное учреждение культуры дополнительного образования «Детская школа искусств № 7»</t>
  </si>
  <si>
    <t>МБУК ДО «Детская школа искусств № 7»</t>
  </si>
  <si>
    <t>620048, г. Екатеринбург, ул. Листопадная, д. 4</t>
  </si>
  <si>
    <t>Визирякина Наталья Ивановна</t>
  </si>
  <si>
    <t xml:space="preserve">mbuk_dshi7@mail.ru mbukdo.dshi7@gmail.com mbukdo.dshi7@gmail.ru </t>
  </si>
  <si>
    <t>8(343)256-00-32</t>
  </si>
  <si>
    <t>http://школаискусств7.екатеринбург.рф</t>
  </si>
  <si>
    <t>Муниципальное бюджетное образовательное учреждение дополнительного образования детско-юношеская спортивная школа по тхэквондо</t>
  </si>
  <si>
    <t>МБОУ ДО ДЮСШ по тхэквондо</t>
  </si>
  <si>
    <t>620050, г. Екатеринбург, ул. Билимбаевская, д. 28</t>
  </si>
  <si>
    <t>И.о директора Костина Татьяна Анатольевна</t>
  </si>
  <si>
    <t>dyussh-ekb@yandex.ru</t>
  </si>
  <si>
    <t>8(343)322-93-73</t>
  </si>
  <si>
    <t>http://xn--b1aeqnecwy6e.xn--80acgfbsl1azdqr.xn--p1ai/</t>
  </si>
  <si>
    <t>АДМИНИСТРАЦИЯ ЖЕЛЕЗНОДОРОЖНОГО РАЙОНА ГОРОДА ЕКАТЕРИНБУРГ</t>
  </si>
  <si>
    <t>Муниципальное бюджетное учреждение дополнительного образования «Детско-юношеский центр «Юность»</t>
  </si>
  <si>
    <t>МБУ ДО ДЮЦ «Юность»</t>
  </si>
  <si>
    <t>620050, г. Екатеринбург, ул. Техническая, д. 44а</t>
  </si>
  <si>
    <t>Резчикова Наталья Геннадьевна</t>
  </si>
  <si>
    <t>unost2015@mail.ru</t>
  </si>
  <si>
    <t>8 (343) 3665340</t>
  </si>
  <si>
    <t>https://клубыюность.екатеринбург.рф</t>
  </si>
  <si>
    <t>Муниципальное автономное учреждение культуры дополнительного образования «Детская музыкальная школа № 7 имени С.В.Рахманинова»</t>
  </si>
  <si>
    <t>МАУК ДО «Детская музыкальная школа № 7 имени С.В.Рахманинова»</t>
  </si>
  <si>
    <t>620050, г. Екатеринбург, ул. Техническая, д. 54</t>
  </si>
  <si>
    <t>Бартновская Елена Евгеньевна, директор</t>
  </si>
  <si>
    <t>info@dmsh7.com enigorova@gmail.com</t>
  </si>
  <si>
    <t>8(343)373-31-90</t>
  </si>
  <si>
    <t>музшкола7.екатеринбург.рф</t>
  </si>
  <si>
    <t>Муниципальное бюджетное учреждение культуры дополнительного образования «Екатеринбургская детская художественная школа № 4 им. Г.С. Метелева»</t>
  </si>
  <si>
    <t>МБУК ДО «ЕДХШ № 4 им. Г.С. Метелева»</t>
  </si>
  <si>
    <t>620050, г. Екатеринбург, ул. Техническая, д. 79</t>
  </si>
  <si>
    <t>Шолохова Наталья Станиславовна, директор</t>
  </si>
  <si>
    <t>art4mail@yandex.ru 4hudozhka@gmail.com</t>
  </si>
  <si>
    <t>8 (343) 322-15-10</t>
  </si>
  <si>
    <t>http://артшкола4.екатеринбург.рф</t>
  </si>
  <si>
    <t>Муниципальное бюджетное учреждение культуры дополнительного образования «Екатеринбургская детская школа искусств №15»</t>
  </si>
  <si>
    <t>МБУК ДО «ЕДШИ № 15»</t>
  </si>
  <si>
    <t>620057, г. Екатеринбург, пер. Замятина, д. 11а</t>
  </si>
  <si>
    <t>Мурахтанова Елена Станиславовна</t>
  </si>
  <si>
    <t>edshi15@yandex.ru murahtanovae112@gmail.com</t>
  </si>
  <si>
    <t>8(343)3179996</t>
  </si>
  <si>
    <t>школаискусств15.екатеринбург.рф</t>
  </si>
  <si>
    <t>Муниципальное автономное учреждение культуры дополнительного образования «Детская музыкальная школа № 3 имени Д.Д. Шостаковича»</t>
  </si>
  <si>
    <t>МАУК ДО «ДМШ № 3 имени Д.Д. Шостаковича»</t>
  </si>
  <si>
    <t>620062, г. Екатеринбург, ул. Первомайская, д. 82/ ул. Гагарина, д. 12</t>
  </si>
  <si>
    <t>Усанова Елена Валерьевна</t>
  </si>
  <si>
    <t>trio.mus@mail.ru ev1trio.mus@gmail.com</t>
  </si>
  <si>
    <t>8 (343) 374-67-76</t>
  </si>
  <si>
    <t>музшкола3.екатеринбург.рф</t>
  </si>
  <si>
    <t>Государственное автономное образовательное учреждение дополнительного профессионального образования Свердловской области «Институт развития образования»</t>
  </si>
  <si>
    <t>ГАОУ ДПО СО «ИРО»</t>
  </si>
  <si>
    <t>620066, г. Екатеринбург, ул. Академическая, д. 16 (место нахождения Нижнетагильского филиала ГАОУ ДПО СО «ИРО»: 622036, Свердловская область, г. Нижний Тагил, пр. Мира, д. 31)</t>
  </si>
  <si>
    <t>Гредина Оксана Владимировна</t>
  </si>
  <si>
    <t xml:space="preserve">irro@irro.ru </t>
  </si>
  <si>
    <t>8(343)3692986</t>
  </si>
  <si>
    <t>irro.ru</t>
  </si>
  <si>
    <t>Муниципальное бюджетное дошкольное образовательное учреждение детский сад № 182</t>
  </si>
  <si>
    <t>МБДОУ детский сад № 182</t>
  </si>
  <si>
    <t>620070, Свердловская область, город Екатеринбург, Симферопольская улица, дом 41</t>
  </si>
  <si>
    <t>Сыренкова Мария Ивановна</t>
  </si>
  <si>
    <t>detsad182mi@mail.ru mariasyrenkova182@gmail.ru</t>
  </si>
  <si>
    <t>8(343)210-85-00</t>
  </si>
  <si>
    <t>https://182.tvoysadik.ru/</t>
  </si>
  <si>
    <t>Муниципальное бюджетное учреждение культуры дополнительного образования «Екатеринбургская детская школа искусств имени Н.А. Римского-Корсакова»</t>
  </si>
  <si>
    <t>МБУК ДО ЕДШИ имени Н.А. Римского-Корсакова</t>
  </si>
  <si>
    <t>620072 г. Екатеринбург, ул. 40-летия Комсомола, 22 А</t>
  </si>
  <si>
    <t>Дьякова Юлия Анатольевна</t>
  </si>
  <si>
    <t>edshirk22a@gmail.com edshirimkor@gmail.ru</t>
  </si>
  <si>
    <t>8 (343) 347-69-44</t>
  </si>
  <si>
    <t>школаискусств-рк.екатеринбург.рф</t>
  </si>
  <si>
    <t>Муниципальное бюджетное учреждение культуры дополнительного образования «Детская музыкальная школа № 13 имени И.О.Дунаевского»</t>
  </si>
  <si>
    <t>МБУК ДО «ДМШ № 13 имени И.О.Дунаевского»</t>
  </si>
  <si>
    <t>620072, г. Екатеринбург, ул. 40-летия Комсомола, д. 12А</t>
  </si>
  <si>
    <t>Гончарова Олеся Михайловна</t>
  </si>
  <si>
    <t>dmsh13dunaevskiy@yandex.ru dunaevskiy.dmsh13@gmail.com</t>
  </si>
  <si>
    <t>8 (343) 2484304</t>
  </si>
  <si>
    <t>музшкола13.екатеринбург.рф</t>
  </si>
  <si>
    <t>Муниципальное бюджетное учреждение дополнительного образования – центр «Лик»</t>
  </si>
  <si>
    <t>МБУ ДО – центр «Лик»</t>
  </si>
  <si>
    <t>620072, г. Екатеринбург, ул. 40-летия Комсомола, д. 31а, б</t>
  </si>
  <si>
    <t>Подвозных Галина Петровна</t>
  </si>
  <si>
    <t>moudodlik@mail.ru</t>
  </si>
  <si>
    <t>8(343)3470474</t>
  </si>
  <si>
    <t>http://moulik.ru/</t>
  </si>
  <si>
    <t>Муниципальное бюджетное учреждение дополнительного образования «Центр внешкольной работы «Социум»</t>
  </si>
  <si>
    <t>МБУ ДО «ЦВР «Социум»</t>
  </si>
  <si>
    <t>620072, г. Екатеринбург, ул. Сыромолотова, 14</t>
  </si>
  <si>
    <t>Омелькова Наталия Евгеньевна, директор</t>
  </si>
  <si>
    <t>socium.odipk@ya.ru</t>
  </si>
  <si>
    <t>8(343)347-74-42</t>
  </si>
  <si>
    <t>https://социум.екатеринбург.рф</t>
  </si>
  <si>
    <t>Муниципальное бюджетное учреждение культуры дополнительного образования «Детская художественная школа № 1 имени П.П. Чистякова»</t>
  </si>
  <si>
    <t>МБУК ДО ДХШ № 1 имени П.П. Чистякова</t>
  </si>
  <si>
    <t>620075, г. Екатеринбург, ул. Карла Либкнехта, д. 2/47</t>
  </si>
  <si>
    <t>И.О. Директора Светлана Фёдоровна Жирова</t>
  </si>
  <si>
    <t>office@pionerart.ru pionerart2017@gmail.ru</t>
  </si>
  <si>
    <t>(343) 371-38-47</t>
  </si>
  <si>
    <t xml:space="preserve">http://артшкола1.екатеринбург.рф
</t>
  </si>
  <si>
    <t>Муниципальное бюджетное учреждение дополнительного образования – Городской детский экологический центр</t>
  </si>
  <si>
    <t>МБУ ДО – ГДЭЦ</t>
  </si>
  <si>
    <t>620075, г. Екатеринбург, ул. Карла Либкнехта, д. 44 литер Т</t>
  </si>
  <si>
    <t>Силина Валентина Михайловна</t>
  </si>
  <si>
    <t>eco-gdec@mail.ru</t>
  </si>
  <si>
    <t>(343) 388-07-48</t>
  </si>
  <si>
    <t>https://eco-gdec.uralschool.ru/</t>
  </si>
  <si>
    <t>МИНИСТЕРСТВО ЗДРАВООХРАНЕНИЯ СВЕРДЛОВСКОЙ ОБЛАСТИ</t>
  </si>
  <si>
    <t xml:space="preserve">6662074750
</t>
  </si>
  <si>
    <t>Государственное бюджетное учреждение дополнительного профессионального образования «Уральский научно-практический центр медико-социальных 
 и экономических проблем здравоохранения»</t>
  </si>
  <si>
    <t>ГБУДПО «НПЦ «Уралмедсоцэкономпроблем»</t>
  </si>
  <si>
    <t>620075, г. Екатеринбург, ул. Карла Либкнехта, д. 8б</t>
  </si>
  <si>
    <t>Кузьмин Юрий Федорович</t>
  </si>
  <si>
    <t>umsep@yandex.ru</t>
  </si>
  <si>
    <t>8(343)2875736</t>
  </si>
  <si>
    <t>http://umsep.ru</t>
  </si>
  <si>
    <t>Муниципальное автономное учреждение культуры дополнительного образования «Детская музыкальная школа № 1 имени М.П. Фролова»</t>
  </si>
  <si>
    <t>МАУК ДО «ДМШ № 1 имени М.П. Фролова»</t>
  </si>
  <si>
    <t>620075, г. Екатеринбург, ул. Малышева, д. 98</t>
  </si>
  <si>
    <t>Директор Зворская Наталия Андреевна</t>
  </si>
  <si>
    <t>shkolafrolova@yandex.ru shkolafrolova1@gmail.com</t>
  </si>
  <si>
    <t>(343) 254 49 54</t>
  </si>
  <si>
    <t>http:// музшкола1.екатеринбург.рф/</t>
  </si>
  <si>
    <t>Муниципальное бюджетное учреждение культуры дополнительного образования «Екатеринбургская детская театральная школа»</t>
  </si>
  <si>
    <t>МБУК ДО ЕДТШ</t>
  </si>
  <si>
    <t>620075, г. Екатеринбург, ул. Мамина-Сибиряка, д. 137</t>
  </si>
  <si>
    <t>dtsh2015@yandex.ru edtsh2020@gmail.ru</t>
  </si>
  <si>
    <t>8 (343) 355-40-91</t>
  </si>
  <si>
    <t>ПРАВИТЕЛЬСТВО СВЕРДЛОВСКОЙ ОБЛАСТИ</t>
  </si>
  <si>
    <t xml:space="preserve">6671172023
</t>
  </si>
  <si>
    <t>государственное казённое учреждение дополнительного профессионального образования Свердловской области «Учебно-методический центр по гражданской обороне и чрезвычайным ситуациям Свердловской области»</t>
  </si>
  <si>
    <t>УМЦ ГОЧС Свердловской области</t>
  </si>
  <si>
    <t>620075, г. Екатеринбург, ул. Пушкина, д. 9а</t>
  </si>
  <si>
    <t>Самойленко Сергей Васильевич</t>
  </si>
  <si>
    <t>info1853@epn.ru</t>
  </si>
  <si>
    <t>8(343)3710971</t>
  </si>
  <si>
    <t>umcso.ru</t>
  </si>
  <si>
    <t>Муниципальное бюджетное учреждение культуры дополнительного образования «Екатеринбургская детская художественная школа № 3 имени А.И. Корзухина»</t>
  </si>
  <si>
    <t>МБУК ДО «Екатеринбургская детская художественная школа № 3 имени А.И. Корзухина»</t>
  </si>
  <si>
    <t>620076, г. Екатеринбург, пл. Жуковского, д. 10</t>
  </si>
  <si>
    <t>Хан Юлия Евгеньевна</t>
  </si>
  <si>
    <t xml:space="preserve"> art_shkola_uktus@mail.ru j.khon.115@gmail.com</t>
  </si>
  <si>
    <t>8(343)295-98-26</t>
  </si>
  <si>
    <t>артшкола3.екатеринбург.рф</t>
  </si>
  <si>
    <t>АДМИНИСТРАЦИЯ КИРОВСКОГО РАЙОНА ГОРОДА ЕКАТЕРИНБУРГА</t>
  </si>
  <si>
    <t>Муниципальное автономное учреждение дополнительного образования - Дом детства и юношества</t>
  </si>
  <si>
    <t>МАУ ДО - ДДиЮ</t>
  </si>
  <si>
    <t>620078, г. Екатеринбург, ул. Комсомольская, д. 63</t>
  </si>
  <si>
    <t>Берсенева Алена Вячеславовна</t>
  </si>
  <si>
    <t>domike@rambler.ru bersaleksandra@gmail.com</t>
  </si>
  <si>
    <t>8(343)3751112</t>
  </si>
  <si>
    <t xml:space="preserve"> http://ddu66.ru/</t>
  </si>
  <si>
    <t>МБВСОУ ЦО "Творчество"</t>
  </si>
  <si>
    <t>620078, г. Екатеринбург, ул. Мира, 46</t>
  </si>
  <si>
    <t>Роспономарев Николай Сергеевич</t>
  </si>
  <si>
    <t>Niks-86@mail.ru moucot@moucot.ru</t>
  </si>
  <si>
    <t>8(343)375-06-72</t>
  </si>
  <si>
    <t>http://xn--b1aai9acjidf1c.xn--80acgfbsl1azdqr.xn--p1ai/</t>
  </si>
  <si>
    <t>Муниципальное бюджетное образовательное учреждение дополнительного образования детско-юношеская спортивная школа «Факел»</t>
  </si>
  <si>
    <t>МБОУ ДО ДЮСШ «Факел»</t>
  </si>
  <si>
    <t>620082, г. Екатеринбург, ул. Трубачева, д. 72</t>
  </si>
  <si>
    <t>Грачева Елена Владимировна</t>
  </si>
  <si>
    <t>dyussh_fakel@mail.ru</t>
  </si>
  <si>
    <t>8(343) 261 83 05</t>
  </si>
  <si>
    <t>http://дюсшфакел.екатеринбург.рф</t>
  </si>
  <si>
    <t>АДМИНИСТРАЦИЯ ЧКАЛОВСКОГО РАЙОНА ГОРОДА ЕКАТЕРИНБУРГА</t>
  </si>
  <si>
    <t>Муниципальное автономое учреждение</t>
  </si>
  <si>
    <t>Муниципальное автономное учреждение дополнительного образования "Детско-юношеский центр "Спутник"</t>
  </si>
  <si>
    <t>МАУ ДО ДЮЦ "Спутник"</t>
  </si>
  <si>
    <t>620085, г. Екатеринбург, ул. Селькоровская, 18</t>
  </si>
  <si>
    <t>Томчик Ольга Николаевна</t>
  </si>
  <si>
    <t>sputnik-smi@mail.ru</t>
  </si>
  <si>
    <t>8(343) 218-27-54</t>
  </si>
  <si>
    <t>http://спутник.екатеринбург.рф</t>
  </si>
  <si>
    <t>Муниципальное автономное учреждение дополнительного образования Дом детского творчества «РАДУГА»</t>
  </si>
  <si>
    <t>МАУ ДО ДДТ «РАДУГА»</t>
  </si>
  <si>
    <t>620085, г. Екатеринбург, ул. Титова, д. 34</t>
  </si>
  <si>
    <t>Стаценко Татьяна Николаевна</t>
  </si>
  <si>
    <t>chk_raduga@mail.ru jenmoss04@gmail.com</t>
  </si>
  <si>
    <t>8(343)297-15-70</t>
  </si>
  <si>
    <t>http://raduga.uralschool.ru</t>
  </si>
  <si>
    <t>Муниципальное бюджетное учреждение культуры дополнительного образования «Екатеринбургская детская музыкальная школа № 8»</t>
  </si>
  <si>
    <t>МБУК ДО ЕДМШ № 8</t>
  </si>
  <si>
    <t>620085, г. Екатеринбург, ул. Титова, д. 58а</t>
  </si>
  <si>
    <t>Топоркова Надежда Николаевна</t>
  </si>
  <si>
    <t>artmus8@mail.ru distdmsh8@gmail.com</t>
  </si>
  <si>
    <t>8(343)256-49-04</t>
  </si>
  <si>
    <t>музшкола8.екатеринбург.рф</t>
  </si>
  <si>
    <t>Муниципальное бюджетное учреждение дополнительного образования Оздоровительно-образовательный центр</t>
  </si>
  <si>
    <t>МБУДО ООЦ</t>
  </si>
  <si>
    <t>620086 г. Екатеринбург, ул. Пальмиро Тольятти, д. 26а</t>
  </si>
  <si>
    <t>Трифонова Надежда Николаевна</t>
  </si>
  <si>
    <t>doddooc-ekb@mail.ru</t>
  </si>
  <si>
    <t>8(343) 2346017</t>
  </si>
  <si>
    <t>doddooc.uralschool.ru</t>
  </si>
  <si>
    <t>Муниципальное бюджетное образовательное учреждение дополнительного образования детско-юношеская спортивная школа по техническим видам спорта</t>
  </si>
  <si>
    <t>МБОУ ДО ДЮСШ по ТВС</t>
  </si>
  <si>
    <t>620087, г. Екатеринбург, ул. Олега Кошевого, д. 42</t>
  </si>
  <si>
    <t>Кудряшов Максим Геннадьевич</t>
  </si>
  <si>
    <t>dystamsh@yandex.ru</t>
  </si>
  <si>
    <t>8 (343) 298 27 78</t>
  </si>
  <si>
    <t>http://дюсштвс.екатеринбург.рф</t>
  </si>
  <si>
    <t>Муниципальное бюджетное учреждение дополнительного образования – детский оздоровительно-образовательный центр – «Центр поддержки детства»</t>
  </si>
  <si>
    <t>МБУ ДО «ЦПД»</t>
  </si>
  <si>
    <t>620088, г. Екатеринбург, ул. 40-летия Октября, д. 21</t>
  </si>
  <si>
    <t>Тюкляева Лариса Витальевна</t>
  </si>
  <si>
    <t>centrdeti@bk.ru</t>
  </si>
  <si>
    <t>8(343)3605038</t>
  </si>
  <si>
    <t>www.centrdeti.ru</t>
  </si>
  <si>
    <t>Муниципальное бюджетное образовательное учреждение
 дополнительного образования детско-юношеская спортивная школа по футболу "Урал"</t>
  </si>
  <si>
    <t>МБОУ ДО ДЮСШ по футболу "Урал"</t>
  </si>
  <si>
    <t>620088, г. Екатеринбург, ул. Бакинских Комисаров, д. 6</t>
  </si>
  <si>
    <t>Мельник Иван Евгеньевич</t>
  </si>
  <si>
    <t>ural_football@mail.ru</t>
  </si>
  <si>
    <t>8 (343) 301 66 34</t>
  </si>
  <si>
    <t>http://урал.екатеринбург.рф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</si>
  <si>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</si>
  <si>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МБУК ДО "ЕДМШ № 16"</t>
  </si>
  <si>
    <t>620089 г. Екатеринбург, ул.Саввы Белых, 7</t>
  </si>
  <si>
    <t>Андреева Вера Яковлевна</t>
  </si>
  <si>
    <t>andreeva_59@mail.ru mbedmh16@gmail.com</t>
  </si>
  <si>
    <t>8(343)210-47-81</t>
  </si>
  <si>
    <t>http://музшкола16.екатеринбург.рф/</t>
  </si>
  <si>
    <t>АДМИНИСТРАЦИЯ ОРДЖОНИКИДЗЕВСКОГО РАЙОНА ГОРОДА ЕКАТЕРИНУБРГА</t>
  </si>
  <si>
    <t>Муниципальное бюджетное учреждение дополнительного образования «Центр детско-юношеский «Созвездие»</t>
  </si>
  <si>
    <t>МБУ ДО ЦДЮ «Созвездие»</t>
  </si>
  <si>
    <t>620098, г. Екатеринбург, ул. Черноярская, д. 10а</t>
  </si>
  <si>
    <t xml:space="preserve">АНИСИМОВА ЕЛЕНА ЮРЬЕВНА </t>
  </si>
  <si>
    <t>Общая почта: mail@ekb-sozvezdie.ru sozvezdie.ekaterinburg@gmail.com
Почта директора: anisimova.elena@ekb-sozvezdie.ru</t>
  </si>
  <si>
    <t xml:space="preserve"> 8(343)3304089  </t>
  </si>
  <si>
    <t>http://созвездие.екатеринбург.рф/</t>
  </si>
  <si>
    <t>Муниципальное бюджетное учреждение культуры дополнительного образования «Екатеринбургская детская школа искусств № 14 имени Г.В. Свиридова»</t>
  </si>
  <si>
    <t>МБУК ДО «ЕДШИ № 14 имени Г.В. Свиридова»</t>
  </si>
  <si>
    <t>620102, г. Екатеринбург, ул. Серафимы Дерябиной, д. 27а</t>
  </si>
  <si>
    <t>Шульгина Ирина Валерьевна</t>
  </si>
  <si>
    <t xml:space="preserve">edshi14@mail.ru edshi14sviridova@gmail.com </t>
  </si>
  <si>
    <t>8 (343) 233-53-07, 8 (343) 233-40-86</t>
  </si>
  <si>
    <t>www.edshi14.com</t>
  </si>
  <si>
    <t>Муниципальное бюджетное учреждение культуры дополнительного образования «Екатеринбургская детская музыкальная школа № 17 имени М.П. Мусоргского»</t>
  </si>
  <si>
    <t>МБУК ДО «Екатеринбургская детская музыкальная школа № 17 имени М.П. Мусоргского»</t>
  </si>
  <si>
    <t>620131, г. Екатеринбург, ул. Заводская, д 44</t>
  </si>
  <si>
    <t>Соловьева Светлана Николаевна</t>
  </si>
  <si>
    <t>solov_eva@inbox.ru</t>
  </si>
  <si>
    <t>8(343)242 29 44</t>
  </si>
  <si>
    <t>музшкола17.екатеринбург.рф</t>
  </si>
  <si>
    <t>УПРАВЛЕНИЕ КУЛЬТУРЫ АДМИНИСТРАИЦИИ ГОРОДА ЕКАТЕРИНБУРГА</t>
  </si>
  <si>
    <t>Муниципальное бюджетное учреждение культуры дополнительного образования «Екатеринбургская детская музыкальная школа № 10 имени В.А. Гаврилина»</t>
  </si>
  <si>
    <t>МБУК ДО «ЕДМШ № 10 имени В.А. Гаврилина»</t>
  </si>
  <si>
    <t>620131, г. Екатеринбург, ул. Крауля, д. 82а</t>
  </si>
  <si>
    <t>Прокопенко Яна Юрьевна</t>
  </si>
  <si>
    <t>mouk10dod@mail.ru mouk10dod@gmail.com</t>
  </si>
  <si>
    <t>8 (343) 227-60-74</t>
  </si>
  <si>
    <t>музшкола10.екатеринбург.рф</t>
  </si>
  <si>
    <t>АДМИНИСТРАЦИЯ ВЕРХ-ИСЕТСКОГО РАЙОНА ГОРОДА ЕКАТЕРИНБУРГА</t>
  </si>
  <si>
    <t>Муниципальное бюджетное учреждение дополнительного образования «Детско-юношеский центр «Вариант»</t>
  </si>
  <si>
    <t>МБУ ДО «ДЮЦ «Вариант»</t>
  </si>
  <si>
    <t>620131, г. Екатеринбург, ул. Металлургов, д. 46;</t>
  </si>
  <si>
    <t>Фролова Алевтина Юрьевна</t>
  </si>
  <si>
    <t xml:space="preserve">frolovavariant@inbox.ru
</t>
  </si>
  <si>
    <t>8(343)367-46-25</t>
  </si>
  <si>
    <t xml:space="preserve">вариант.екатеринбург.рф
</t>
  </si>
  <si>
    <t>Муниципальное автономное учреждение культуры дополнительного образования «Детская школа искусств № 5»</t>
  </si>
  <si>
    <t>МАУК ДО ДШИ № 5</t>
  </si>
  <si>
    <t>620135, г. Екатеринбург, ул. Стачек, д. 70</t>
  </si>
  <si>
    <t>Воробьева Надежда Байслановна</t>
  </si>
  <si>
    <t>dshi5@yandex.ru</t>
  </si>
  <si>
    <t>8(343)3061592</t>
  </si>
  <si>
    <t>школаискусств5.екатеринбург.рф</t>
  </si>
  <si>
    <t>Муниципальное бюджетное образовательное учреждение дополнительного образования детско-юношеская спортивная школа "Буревестник"</t>
  </si>
  <si>
    <t>МБОУ ДО ДЮСШ "Буревестник"</t>
  </si>
  <si>
    <t>620137, г. Екатеринбург, ул. Академическая, д. 10</t>
  </si>
  <si>
    <t>Боровиков Сергей Георгиевич</t>
  </si>
  <si>
    <t>shkola-burevestnik@yandex.ru</t>
  </si>
  <si>
    <t>8 (343) 317 93 95</t>
  </si>
  <si>
    <t>http://буревестник.екатеринбург.рф</t>
  </si>
  <si>
    <t>Муниципальное бюджетное учреждение культуры дополнительного образования «Детская хоровая школа № 1»</t>
  </si>
  <si>
    <t>МБУК ДО ДхорШ № 1</t>
  </si>
  <si>
    <t>620137, г. Екатеринбург, ул. Мира, д. 3д</t>
  </si>
  <si>
    <t>Малахова Ольга Александровна</t>
  </si>
  <si>
    <t>aurora_school@convex.ru ekb.aurora.school@gmail.com</t>
  </si>
  <si>
    <t>8(343) 3741106</t>
  </si>
  <si>
    <t>хороваяшкола1.екатеринбург.рф</t>
  </si>
  <si>
    <t>Муниципальное бюджетное учреждение культуры дополнительного образования «Екатеринбургская детская школа искусств № 2»</t>
  </si>
  <si>
    <t>МБУК ДО ЕДШИ № 2</t>
  </si>
  <si>
    <t>620137, г. Екатеринбург, ул. Садовая, д. 18</t>
  </si>
  <si>
    <t>Фаворская Ирина РУслановна</t>
  </si>
  <si>
    <t>artdod2@yandex.ru artdod2@gmail.com</t>
  </si>
  <si>
    <t>8(343)341-45-87, 8-912-25-25-1213</t>
  </si>
  <si>
    <t>www.школаискусств2.екатеринбург.рф</t>
  </si>
  <si>
    <t>Муниципальное бюджетное учреждение культуры дополнительного образования «Екатеринбургская детская школа искусств № 1»</t>
  </si>
  <si>
    <t>МБУК ДО ЕДШИ № 1</t>
  </si>
  <si>
    <t>620138, Свердловская область, г. Екатеринбург, б. С. Есенина, д. 18</t>
  </si>
  <si>
    <t>Киткина Лариса Васильевна</t>
  </si>
  <si>
    <t>edshi1@mail.ru edshi1esenina@gmail.com</t>
  </si>
  <si>
    <t>8(343)262-24-04</t>
  </si>
  <si>
    <t>школаискусств1.екатеринбург.рф</t>
  </si>
  <si>
    <t>Муниципальное бюджетное учреждение культуры дополнительного образования «Детская хоровая школа № 2»</t>
  </si>
  <si>
    <t>МБУК ДО ДХорШ № 2</t>
  </si>
  <si>
    <t>620141, г. Екатеринбург, проезд Теплоходный, д. 6</t>
  </si>
  <si>
    <t>Репина Лариса Васильевна</t>
  </si>
  <si>
    <t>hor-2@inbox.ru kantilena20@gmail.com</t>
  </si>
  <si>
    <t>8(343)323-57-12</t>
  </si>
  <si>
    <t>http://хороваяшкола2.екатеринбург.рф</t>
  </si>
  <si>
    <t>Муниципальное бюджетное учреждение дополнительного образования – Детский экологический центр «Рифей»</t>
  </si>
  <si>
    <t>МБУ ДО – ДЭЦ «Рифей»</t>
  </si>
  <si>
    <t>620141, г. Екатеринбург, ул. Пехотинцев, д. 14</t>
  </si>
  <si>
    <t>Ерохина Наталья Петровна</t>
  </si>
  <si>
    <t>ekb-rifei@mail.ru</t>
  </si>
  <si>
    <t>8(343) 366-04-00</t>
  </si>
  <si>
    <t>www.rifey.tvoysadik.ru</t>
  </si>
  <si>
    <t>Муниципальное бюджетное учреждение культуры дополнительного образования «Детская хоровая школа № 4»</t>
  </si>
  <si>
    <t>МБУК ДО «ДХорШ № 4»</t>
  </si>
  <si>
    <t>620142, г. Екатеринбург, ул. Фурманова, д. 45</t>
  </si>
  <si>
    <t>Черныш Татьяна Викторовна</t>
  </si>
  <si>
    <t xml:space="preserve"> horschool@mail.ru horschool4ekb@gmail.com</t>
  </si>
  <si>
    <t>8 (343)2514975</t>
  </si>
  <si>
    <t>хороваяшкола4.екатеринбург.рф</t>
  </si>
  <si>
    <t>Муниципальное автономное учреждение культуры дополнительного образования «Детская художественная школа № 2 имени Г.С. Мосина»</t>
  </si>
  <si>
    <t>МАУК ДО ДХШ № 2 имени Г.С. Мосина</t>
  </si>
  <si>
    <t>620142, г. Екатеринбург, ул. Чапаева, д. 8а</t>
  </si>
  <si>
    <t>Тишина Елена Андреевна</t>
  </si>
  <si>
    <t>2576319@gmail.com</t>
  </si>
  <si>
    <t>8 (343) 257 63 19</t>
  </si>
  <si>
    <t>артшкола2.екатеринбург.рф</t>
  </si>
  <si>
    <t>на Муниципальное бюджетное учреждение дополнительного образования Дом детского творчества Ленинского района города Екатеринбурга</t>
  </si>
  <si>
    <t>МБУ ДО ДДТ</t>
  </si>
  <si>
    <t>620142, г. Екатеринбург, ул. Щорса, д. 80а</t>
  </si>
  <si>
    <t>Дерягина Елена Евгеньевна</t>
  </si>
  <si>
    <t>len_ddt@mail.ru</t>
  </si>
  <si>
    <t>8(343) 2662761</t>
  </si>
  <si>
    <t>https://lenddt.uralschool.ru/</t>
  </si>
  <si>
    <t>Муниципальное автономное учреждение культуры дополнительного образования «Детская музыкальная школа № 6»</t>
  </si>
  <si>
    <t>МАУК ДО «Детская музыкальная школа № 6»</t>
  </si>
  <si>
    <t>620144 г. Екатеринбург, ул. Московская, 213</t>
  </si>
  <si>
    <t>Тлисова Маргарита Фёдоровна</t>
  </si>
  <si>
    <t>dmsh6-info@yandex.ru dmsh6.ekaterinburg@gmail.com</t>
  </si>
  <si>
    <t>8 (343) 2572293</t>
  </si>
  <si>
    <t>музшкола6.екатеринбург.рф</t>
  </si>
  <si>
    <t>МИНИСТЕРСТВО ОБЩЕГО И ПРОФЕССИОНАЛЬНОГО ОБРАЗОВАНИЯ СВЕРДЛОВСКОЙ ОБЛАСТИ</t>
  </si>
  <si>
    <t>государственное бюджетное учреждение Свердловской области «Детский оздоровительный центр «Юность Урала»</t>
  </si>
  <si>
    <t>ГБУ Центр «Юность Урала»</t>
  </si>
  <si>
    <t>620144, г. Екатеринбург, ул. 8 марта, д. 176а</t>
  </si>
  <si>
    <t>Ежов Николай Серафимович</t>
  </si>
  <si>
    <t>unosturala@yandex.ru</t>
  </si>
  <si>
    <t>8(343)2661453
8(343)2661450</t>
  </si>
  <si>
    <t>юностьурала.рф</t>
  </si>
  <si>
    <t>Муниципальное бюджетное учреждение дополнительного образования детско-юношеская спортивная школа № 2 «Межшкольный стадион»</t>
  </si>
  <si>
    <t>МБУ ДО ДЮСШ № 2 «Межшкольный стадион»</t>
  </si>
  <si>
    <t>620146, г. Екатеринбург, б. Денисова-Уральского, 3а</t>
  </si>
  <si>
    <t>Смирнова Елена Евгеньевна</t>
  </si>
  <si>
    <t>interschoolstadium@mail.ru</t>
  </si>
  <si>
    <t>8(343)267-45-26</t>
  </si>
  <si>
    <t>https://interstadium.uralschool.ru/</t>
  </si>
  <si>
    <t>Муниципальное автономное учреждение культуры дополнительного образования «Екатеринбургская детская школа искусств № 4 «АртСозвездие»</t>
  </si>
  <si>
    <t>МАУК ДО ЕДШИ № 4 «АртСозвездие»</t>
  </si>
  <si>
    <t>620147, г. Екатеринбург, ул. Амудсена, 68-А</t>
  </si>
  <si>
    <t>Бутаков Владимир Владимирович</t>
  </si>
  <si>
    <t>dshi4-ek@mail.ru dshi4ek@gmail.com</t>
  </si>
  <si>
    <t>8(343) 267-73-40</t>
  </si>
  <si>
    <t>школаискусств4.екатеринбург.рф</t>
  </si>
  <si>
    <t>Муниципальное автономное учреждение культуры дополнительного образования «Детская музыкальная школа № 11 имени М.А. Балакирева»</t>
  </si>
  <si>
    <t>МАУК ДО «ДМШ № 11 им. М.А. Балакирева»</t>
  </si>
  <si>
    <t>620147, г. Екатеринбург, ул. Денисова-Уральского, д. 14</t>
  </si>
  <si>
    <t>Батанова Елена Геннадьевна</t>
  </si>
  <si>
    <t>muzschool11@mail.ru nokdmsh11@gmail.com</t>
  </si>
  <si>
    <t>8 (343) 2675807</t>
  </si>
  <si>
    <t xml:space="preserve">музшкола 11.екатеринбург.рф </t>
  </si>
  <si>
    <t>Муниципальное бюджетное учреждение культуры дополнительного образования «Екатеринбургская детская школа искусств № 6 имени К.Е. Архипова»</t>
  </si>
  <si>
    <t>МБУК ДО «ЕДШИ № 6 имени К.Е. Архипова»</t>
  </si>
  <si>
    <t>620149, г. Екатеринбург, ул. С. Дерябиной, д. 49 А</t>
  </si>
  <si>
    <t>Серебренникова Евгения Юрьевна</t>
  </si>
  <si>
    <t>dshi6.ekb@mail.ru dshi6.ekb@gmail.com</t>
  </si>
  <si>
    <t>8(343)240-90-02</t>
  </si>
  <si>
    <t>школаискусств6.екатеринбург.рф</t>
  </si>
  <si>
    <t>Муниципальное автономное учреждение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</si>
  <si>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</si>
  <si>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МАУ ДО ГДТДиМ "Одаренность и технологии"</t>
  </si>
  <si>
    <t>620151, г. Екатеринбург, ул. Карла Либкнехта, 44</t>
  </si>
  <si>
    <t>Зыкова Татьяна Валерьевна</t>
  </si>
  <si>
    <t>gifted_ekb@mail.ru</t>
  </si>
  <si>
    <t>8(343)3714601</t>
  </si>
  <si>
    <t>gifted.ru</t>
  </si>
  <si>
    <t>Муниципальное бюджетное образовательное учреждение дополнительного образования детско-юношеская спортивная школа по конному спорту</t>
  </si>
  <si>
    <t>МБОУ ДО ДЮСШ по конному спорту</t>
  </si>
  <si>
    <t>620913, г. Екатеринбург, п. Исток, ул. Специалистов, д. 1</t>
  </si>
  <si>
    <t>Карагодин Эдуард Евгеньевич</t>
  </si>
  <si>
    <t>konniysport@mail.ru</t>
  </si>
  <si>
    <t>8 (343) 2577471 +7 343 252-72-80</t>
  </si>
  <si>
    <t>http://конныйспорт.екатеиринбург.рф/</t>
  </si>
  <si>
    <t>Муниципальное бюджетное учреждение культуры дополнительного образования «Екатеринбургская детская школа искусств № 8»</t>
  </si>
  <si>
    <t>МБУК ДО «ЕДШИ № 8»</t>
  </si>
  <si>
    <t>620920, г. Екатеринбург, п. Северка, ул. Строителей, д. 22</t>
  </si>
  <si>
    <t>Никифорова Маргарита Николаевна, директор</t>
  </si>
  <si>
    <t>edshi8@mail.ru edshi8severka@gmail.com</t>
  </si>
  <si>
    <t>8(343)211-78-02</t>
  </si>
  <si>
    <t>http://школаискусств8.екатеринбург.рф</t>
  </si>
  <si>
    <t>УПРАВЛЕНИЕ КУЛЬТУРЫ АДМИНИСТРАЦИИ ГОРОДА НИЖНИЙ ТАГИЛ</t>
  </si>
  <si>
    <t>город Нижний Тагил</t>
  </si>
  <si>
    <t>Муниципальное бюджетное учреждение дополнительного образования «Детская школа искусств № 3»</t>
  </si>
  <si>
    <t>МБУ ДО «ДШИ № 3»</t>
  </si>
  <si>
    <t>622001, Свердловская область, г. Нижний Тагил, ул. К. Маркса, д. 28, корпус 1</t>
  </si>
  <si>
    <t>Норицина Наталья Васильевна</t>
  </si>
  <si>
    <t>ntagil-dshi3@yandex.ru</t>
  </si>
  <si>
    <t>(3435)422579</t>
  </si>
  <si>
    <t>dshi3-nt.edusite.ru</t>
  </si>
  <si>
    <t>УПРАВЛЕНИЕ ОБРАЗОВАНИЯ АДМИНИСТРАЦИИ ГОРОДА НИЖНИЙ ТАГИЛ</t>
  </si>
  <si>
    <t>Муниципальное бюджетное учреждение дополнительного образования Городская станция юных туристов</t>
  </si>
  <si>
    <t>МБУ ДО ГорСЮТур</t>
  </si>
  <si>
    <t>622001, Свердловская область, г. Нижний Тагил, ул. Челюскинцев, д. 61</t>
  </si>
  <si>
    <t>Черных Михаил Сергеевич</t>
  </si>
  <si>
    <t>polus.nt@mail.ru</t>
  </si>
  <si>
    <t>8(3435)25-33-92</t>
  </si>
  <si>
    <t>http://www.polusnt.ru/</t>
  </si>
  <si>
    <t>Муниципальное бюджетное учреждение дополнительного образования Детско-юношеский центр "Мир"</t>
  </si>
  <si>
    <t>МБУ ДО ДЮЦ "Мир"</t>
  </si>
  <si>
    <t>622002, Свердловская область, г. Нижний Тагил, ул.Аганичева, д. 26</t>
  </si>
  <si>
    <t>Беспамятных Елена Борисовна</t>
  </si>
  <si>
    <t>centr-mir@rambler.ru</t>
  </si>
  <si>
    <t>8(3435)24-08-98</t>
  </si>
  <si>
    <t>http://mir.edusite.ru/p1aa1.html</t>
  </si>
  <si>
    <t>Муниципальное бюджетное учреждение дополнительного образования «Детская музыкальная школа № 3»</t>
  </si>
  <si>
    <t>МБУ ДО «ДМШ № 3»</t>
  </si>
  <si>
    <t>622005, Свердловская область, г. Нижний Тагил, ул. Гастелло, д. 1</t>
  </si>
  <si>
    <t>Трохименко Лариса Александровна</t>
  </si>
  <si>
    <t>dmsh3-nt@mail.ru</t>
  </si>
  <si>
    <t>(3435)404757</t>
  </si>
  <si>
    <t>www.3.ekb.muzkult.ru</t>
  </si>
  <si>
    <t>Муниципальное бюджетное учреждение дополнительного образования Дом детского творчества Тагилстроевского района</t>
  </si>
  <si>
    <t>МБУ ДО ТДДТ</t>
  </si>
  <si>
    <t>622005, Свердловская область, г. Нижний Тагил, ул. Черноморская, д. 98</t>
  </si>
  <si>
    <t>Сорочкина Юлия Владимировна</t>
  </si>
  <si>
    <t>ddt-tc@mail.ru</t>
  </si>
  <si>
    <t>8(3435)97-78-95</t>
  </si>
  <si>
    <t>http://тддт.образование-нт.рф</t>
  </si>
  <si>
    <t>Муниципальное бюджетное учреждение дополнительного образования «Детская музыкальная школа № 2»</t>
  </si>
  <si>
    <t>МБУ ДО «ДМШ № 2»</t>
  </si>
  <si>
    <t>622007, Свердловская область, г. Нижний Тагил, ул. Патона, д. 4</t>
  </si>
  <si>
    <t>Свиридова Елена Юрьевна</t>
  </si>
  <si>
    <t>dmsh2@rambler.ru</t>
  </si>
  <si>
    <t>(3435)332158</t>
  </si>
  <si>
    <t>www.dmsh2-nt.edusite.ru</t>
  </si>
  <si>
    <t>МУНИЦИПАЛЬНОЕ КАЗЕННОЕ УЧРЕЖДЕНИЕ УПРАВЛЕНИЕ ПО РАЗВИТИЮ ФИЗИЧЕСКОЙ КУЛЬТУРЫ, СПОРТА И МОЛОДЕЖНОЙ ПОЛИТИКИ АДМИНИСТРАЦИИ ГОРОДА НИЖНИЙ ТАГИЛ</t>
  </si>
  <si>
    <t>Муниципальное бюджетное учреждение «Информационно-методический центр по физической культуре и спорту»</t>
  </si>
  <si>
    <t>МБУ «ИМЦ по ФКиС»</t>
  </si>
  <si>
    <t>622013, Свердловская область, г. Нижний Тагил, ул. Заводская, д. 80</t>
  </si>
  <si>
    <t>Касаткина Галина Михайловна</t>
  </si>
  <si>
    <t>imcfks@mail.ru</t>
  </si>
  <si>
    <t>8(3435)421415</t>
  </si>
  <si>
    <t>имцфкс.рф</t>
  </si>
  <si>
    <t>Муниципальное бюджетное учреждение дополнительного образования городской Дворец детского и юношеского творчества</t>
  </si>
  <si>
    <t>МБУ ДО ГДДЮТ</t>
  </si>
  <si>
    <t>622013, Свердловская область, г. Нижний Тагил, ул. Красногвардейская, д. 15</t>
  </si>
  <si>
    <t>Михневич Оксана Васильевна</t>
  </si>
  <si>
    <t>gddut.secretar@gmail.com</t>
  </si>
  <si>
    <t>8(3435)25-04-40</t>
  </si>
  <si>
    <t>гддют.рф</t>
  </si>
  <si>
    <t>Муниципальное бюджетное учреждение дополнительного образования Городская Станция юных техников</t>
  </si>
  <si>
    <t>МБУ ДО ГорСЮТ</t>
  </si>
  <si>
    <t>622013, Свердловская область, г. Нижний Тагил, ул. Октябрьской революции, д. 7</t>
  </si>
  <si>
    <t>Семячкова Светлана Андреевна</t>
  </si>
  <si>
    <t>gorsyut-nt@mail.ru</t>
  </si>
  <si>
    <t>8(3435)41-77-80</t>
  </si>
  <si>
    <t>http://горсют.образование-нт.рф</t>
  </si>
  <si>
    <t>Муниципальное бюджетное учреждение дополнительного образования «Детская школа искусств № 2»</t>
  </si>
  <si>
    <t>МБУ ДО «ДШИ № 2»</t>
  </si>
  <si>
    <t>622015, Свердловская область, г. Нижний Тагил, ул. Сенная, д. 3</t>
  </si>
  <si>
    <t>Терентьева Татьяна Христиановна</t>
  </si>
  <si>
    <t>staratel-art@mail.ru dschi2nt@gmail.com</t>
  </si>
  <si>
    <t>(3435)293997</t>
  </si>
  <si>
    <t>dshi2nt.ru</t>
  </si>
  <si>
    <t>Муниципальное бюджетное учреждение дополнительного образования «Детская школа искусств № 1»</t>
  </si>
  <si>
    <t>МБУ ДО «ДШИ № 1»</t>
  </si>
  <si>
    <t>622016, Свердловская область, г. Нижний Тагил, ул. Вогульская, д. 42</t>
  </si>
  <si>
    <t>Ломакова Алёна Валерьевна</t>
  </si>
  <si>
    <t>mou_dod_dci_1@mail.ru</t>
  </si>
  <si>
    <t>(3435)414889</t>
  </si>
  <si>
    <t>schoolnt.ru</t>
  </si>
  <si>
    <t>Муниципальное бюджетное учреждение дополнительного образования Дом детского творчества Ленинского района</t>
  </si>
  <si>
    <t>МБУ ДО ДДТ Ленинского района</t>
  </si>
  <si>
    <t>622016, Свердловская область, г. Нижний Тагил, ул. Космонавтов, 12</t>
  </si>
  <si>
    <t>Кравченко Наталья Викторовна</t>
  </si>
  <si>
    <t>moudodlddt@mail.ru nch030175@gmail.com</t>
  </si>
  <si>
    <t>8(3435)48-06-32</t>
  </si>
  <si>
    <t>lddt.ucoz.site</t>
  </si>
  <si>
    <t>Муниципальное бюджетное учреждение дополнительного образования «Детская художественная школа № 2»</t>
  </si>
  <si>
    <t>МБУ ДО «ДХШ № 2»</t>
  </si>
  <si>
    <t>622018, Свердловская область, г. Нижний Тагил, пр. Ленинградский, д. 35</t>
  </si>
  <si>
    <t>Любимова Елена Венедиктовна</t>
  </si>
  <si>
    <t>art-school2nt@yandex.ru</t>
  </si>
  <si>
    <t>(3435)337128</t>
  </si>
  <si>
    <t>www.artschool2-nt.ru</t>
  </si>
  <si>
    <t>Муниципальное бюджетное учреждение дополнительного образования Центр детского творчества "Выйский"</t>
  </si>
  <si>
    <t>МБУ ДО ЦДТ "Выйский"</t>
  </si>
  <si>
    <t>622022, Свердловская область, г. Нижний Тагил, ул. Космонавтов, д. 108</t>
  </si>
  <si>
    <t>Кузнецова Елена Игоревна</t>
  </si>
  <si>
    <t>cdt-v@mail.ru</t>
  </si>
  <si>
    <t>8(3435)48-74-77</t>
  </si>
  <si>
    <t>http://цдт-в.образование-нт.рф/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</si>
  <si>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</si>
  <si>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МБУ ДО "ДМШ № 1 им. Н.А. Римского-Корсакова"</t>
  </si>
  <si>
    <t>622034, Свердловская область, г. Нижний Тагил, ул. Карла Маркса, д. 73</t>
  </si>
  <si>
    <t>Ушакова Алла Борисовна</t>
  </si>
  <si>
    <t>dmsh1-nt@mail.ru</t>
  </si>
  <si>
    <t>(3435)415963</t>
  </si>
  <si>
    <t>dmsh1-nt.edusite.ru</t>
  </si>
  <si>
    <t>Муниципальное автономное учреждение дополнительного образования "Городская станция юных натуралистов"</t>
  </si>
  <si>
    <t>МБУ ДО ГорСЮН</t>
  </si>
  <si>
    <t>622034, Свердловская область, г. Нижний Тагил, ул. Пархоменко, 18</t>
  </si>
  <si>
    <t>Чепелев Андрей Николаевич</t>
  </si>
  <si>
    <t>ecoedu-nt@yandex.ru</t>
  </si>
  <si>
    <t>8(3435)41-29-93</t>
  </si>
  <si>
    <t>http://unat.ucoz.ru</t>
  </si>
  <si>
    <t>Муниципальное бюджетное учреждение дополнительного образования «Шахматно-шашечный центр»</t>
  </si>
  <si>
    <t>МБУ ДО ШШЦ</t>
  </si>
  <si>
    <t>622036, Свердловская область, г. Нижний Тагил, ул. Газетная, д. 109</t>
  </si>
  <si>
    <t>Погромский Михаил Сергеевич</t>
  </si>
  <si>
    <t>chessnt@mail.ru</t>
  </si>
  <si>
    <r>
      <t>8(3435)257835</t>
    </r>
    <r>
      <rPr>
        <sz val="12"/>
        <color rgb="FF35383B"/>
        <rFont val="Liberation Serif"/>
        <family val="1"/>
        <charset val="204"/>
      </rPr>
      <t>,
 8</t>
    </r>
    <r>
      <rPr>
        <sz val="12"/>
        <color rgb="FF346DF1"/>
        <rFont val="Liberation Serif"/>
        <family val="1"/>
        <charset val="204"/>
      </rPr>
      <t>(3435)253790</t>
    </r>
  </si>
  <si>
    <t>http://xn----7sba1ch2acsz9a.xn--p1ai/</t>
  </si>
  <si>
    <t>Муниципальное бюджетное учреждение дополнительного образования «Детская художественная школа № 1»</t>
  </si>
  <si>
    <t>МБУ ДО «ДХШ № 1»</t>
  </si>
  <si>
    <t>622036, Свердловская область, г. Нижний Тагил, ул. Учительская, д. 9</t>
  </si>
  <si>
    <t>Ляпцева Светлана Владимировна</t>
  </si>
  <si>
    <t>dxsh1nt@mail.ru</t>
  </si>
  <si>
    <t>www.art-school-nt.ru</t>
  </si>
  <si>
    <t xml:space="preserve"> город Нижний Тагил</t>
  </si>
  <si>
    <t>Муниципальное бюджетное учреждение дополнительного образования «Детская музыкальная школа № 5»</t>
  </si>
  <si>
    <t>МБУ ДО «ДМШ № 5»</t>
  </si>
  <si>
    <t>622042, Свердловская область, г. Нижний Тагил, ул. Карла Либкнехта, д. 30</t>
  </si>
  <si>
    <t>Чермных Людмила Михайловна</t>
  </si>
  <si>
    <t>dmsh5nt@inbox.ru</t>
  </si>
  <si>
    <t>(3435)436056</t>
  </si>
  <si>
    <t>dmsh5.ekb.muzkult.ru</t>
  </si>
  <si>
    <t>Муниципальное автономное учреждение дополнительного образования Дзержинский дворец детского и юношеского творчества</t>
  </si>
  <si>
    <t>МАУ ДО ДДДЮТ</t>
  </si>
  <si>
    <t>622051 Свердловская область, г. Нижний Тагил, ул. Коминтерна, д. 41</t>
  </si>
  <si>
    <t>Дубовская Ольга Анатольевна</t>
  </si>
  <si>
    <t>DDDUT@yandex.ru</t>
  </si>
  <si>
    <t>8(3435)36-26-37</t>
  </si>
  <si>
    <t>http://dddut.edusite.ru</t>
  </si>
  <si>
    <t>УПРАВЛЕНИЕ ОБРАЗОВАНИЯ АДМИНИСТРАЦИИ ГОРНОУРАЛЬСКОГО ГОРОДСКОГО ОКРУГА</t>
  </si>
  <si>
    <t>Горноуральский городской округ</t>
  </si>
  <si>
    <t>Муниципальное бюджетное учреждение дополнительного образования «Детско-юношеская спортивная школа»</t>
  </si>
  <si>
    <t>МБУ ДО ДЮСШ</t>
  </si>
  <si>
    <t>622904, Свердловская область, Пригородный район, рп. Горноуральский, д. 31а</t>
  </si>
  <si>
    <t>Травин Максим Олегович</t>
  </si>
  <si>
    <t>ducsh_ggo@mail.ru</t>
  </si>
  <si>
    <t>8(3435)412079</t>
  </si>
  <si>
    <t>http://ducsh-prigorod.ru/</t>
  </si>
  <si>
    <t>Муниципальное бюджетное учреждение дополнительного образования "Уральская детская школа искусств"</t>
  </si>
  <si>
    <t>МБУ ДО "УДШИ"</t>
  </si>
  <si>
    <t>622910, Свердловская область, Пригородный район, п. Уралец, ул. Ленина, д. 30</t>
  </si>
  <si>
    <t>Шехурдина Светлана Александровна</t>
  </si>
  <si>
    <t>udshi@yandex.ru</t>
  </si>
  <si>
    <t>8 (3435) 916-153;  916-395 </t>
  </si>
  <si>
    <r>
      <t> </t>
    </r>
    <r>
      <rPr>
        <b/>
        <u/>
        <sz val="12"/>
        <color rgb="FF000000"/>
        <rFont val="Liberation Serif"/>
        <family val="1"/>
        <charset val="204"/>
      </rPr>
      <t>UDSHI-ART.my1.ru</t>
    </r>
  </si>
  <si>
    <t>УПРАВЛЕНИЕ КУЛЬТУРЫ И МОЛОДЕЖНОЙ ПОЛИТИКИ АДМИНИСТРАЦИИ ГОРНОУРАЛЬСКОГО ГОРОДСКОГО ОКРУГА</t>
  </si>
  <si>
    <t>Муниципальное бюджетное учреждение дополнительного образования «Николо-Павловская детская школа искусств»</t>
  </si>
  <si>
    <t>МБУ ДО «Н-Павловская ДШИ»</t>
  </si>
  <si>
    <t>622911, Свердловская область, Пригородный район, с. Николо-Павловское, ул. Юбилейная, д. 11</t>
  </si>
  <si>
    <t>Рогожина Ольга Николаевна</t>
  </si>
  <si>
    <t>n-pdshi@rambler.ru</t>
  </si>
  <si>
    <t>8(3435)915396</t>
  </si>
  <si>
    <t>http://npdshi.ekb.muzkult.ru/</t>
  </si>
  <si>
    <t>Муниципальное бюджетное учреждение дополнительного образования «Черноисточинская детская школа искусств»</t>
  </si>
  <si>
    <t>МБУ ДО «Черноисточинская ДШИ"</t>
  </si>
  <si>
    <t>622940, Свердловская область, Пригородный район, п. Черноисточинск, ул. Юбилейная, д. 2а</t>
  </si>
  <si>
    <t>Вибе Вера Петровна</t>
  </si>
  <si>
    <t xml:space="preserve">v.vibe@yandex.ru </t>
  </si>
  <si>
    <t>8(3435)439501</t>
  </si>
  <si>
    <t>http://chdshi.ekb.muzkult.ru/</t>
  </si>
  <si>
    <t>Муниципальное бюджетное учреждение дополнительного образования «Районный дом детского творчества»</t>
  </si>
  <si>
    <t>МБУ ДО РДДТ</t>
  </si>
  <si>
    <t>Гусева Ольга Валерьевна</t>
  </si>
  <si>
    <t>rddt@list.ru taniadom1987@gmail.com</t>
  </si>
  <si>
    <t>8(3435)439538</t>
  </si>
  <si>
    <t>http://rddt.uralschool.ru/</t>
  </si>
  <si>
    <t>УПРАВЛЕНИЕ ОБРАЗОВАНИЕМ ШАЛИНСКОГО ГОРОДСКОГО ОКРУГА</t>
  </si>
  <si>
    <t>Шалинский городской округ</t>
  </si>
  <si>
    <t>Муниципальное бюджетное учреждение дополнительного образования Шалинского городского округа "Дом творчества"</t>
  </si>
  <si>
    <t>МБУ ДО ШГО "Дом творчества"</t>
  </si>
  <si>
    <t>623030, Российская Федерация, Уральский федеральный округ, Свердловская обл., Шалинский р-н, Шаля пгт, Энгельса ул., д.56</t>
  </si>
  <si>
    <t>Пономарева Нэля Николаевна</t>
  </si>
  <si>
    <t>dt-23102@yandex.ru</t>
  </si>
  <si>
    <t>8(34358)23102</t>
  </si>
  <si>
    <t>http://dtshalya.ru/index.html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</si>
  <si>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</si>
  <si>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Детско-юношеская спортивная школа</t>
  </si>
  <si>
    <t>МБУДО ШГО ДЮСШ</t>
  </si>
  <si>
    <t>623030, Свердловская область, Шалинский район, пгт. Шаля, ул. Калинина, д. 60</t>
  </si>
  <si>
    <t>Дергунов Александр Викторович</t>
  </si>
  <si>
    <t>shal_dush@mail.ru shalyadush@gmail.com</t>
  </si>
  <si>
    <t>8(34358)22693</t>
  </si>
  <si>
    <t>http://shalyadush.ru/</t>
  </si>
  <si>
    <t>Муниципальное бюджетное учреждение дополнительного образования Шалинского городского округа «Шалинская детская музыкальная школа»</t>
  </si>
  <si>
    <t>МБУДО ШГО «Шалинская ДМШ»</t>
  </si>
  <si>
    <t>623030, Свердловская область, Шалинский район, р.п. Шаля, ул. Строителей, д. 14</t>
  </si>
  <si>
    <t>Гашек Александр Антонович</t>
  </si>
  <si>
    <t> mkoudodshgo@bk.ru</t>
  </si>
  <si>
    <r>
      <rPr>
        <sz val="12"/>
        <color rgb="FF346DF1"/>
        <rFont val="Liberation Serif"/>
        <family val="1"/>
        <charset val="204"/>
      </rPr>
      <t>8(34358)22051</t>
    </r>
    <r>
      <rPr>
        <sz val="12"/>
        <color rgb="FF35383B"/>
        <rFont val="Liberation Serif"/>
        <family val="1"/>
        <charset val="204"/>
      </rPr>
      <t>, 
8</t>
    </r>
    <r>
      <rPr>
        <sz val="12"/>
        <color rgb="FF346DF1"/>
        <rFont val="Liberation Serif"/>
        <family val="1"/>
        <charset val="204"/>
      </rPr>
      <t>(34358)22531</t>
    </r>
  </si>
  <si>
    <t>https://shalin.ekb.muzkult.ru</t>
  </si>
  <si>
    <t>УПРАВЛЕНИЕ ОБРАЗОВАНИЯ АДМИНИСТРАЦИИ НИЖНЕСЕРГИНСКОГО МУНИЦИПАЛЬНОГО РАЙОНА</t>
  </si>
  <si>
    <t>Нижнесергинский МР</t>
  </si>
  <si>
    <t>Муниципальное казенное учреждение дополнительного образования "Кленовская детская школа искусств"</t>
  </si>
  <si>
    <t>МКУДО Кленовская ДШИ</t>
  </si>
  <si>
    <t>623040, Свердловская область, Нижнесергинский район, с. Кленовское, ул. Красных Партизан, 1</t>
  </si>
  <si>
    <t>Бочкарева Мария Алексеевна</t>
  </si>
  <si>
    <t xml:space="preserve">klenovskayadshi@mail.ru klenovskaya.dshi2019@gmail.com </t>
  </si>
  <si>
    <t>8 (34398) 63-210</t>
  </si>
  <si>
    <t>http://klen-dshi.ru/ https://klen-dshi.uralschool.ru/</t>
  </si>
  <si>
    <t>МУНИЦИПАЛЬНОЕ КАЗЁННОЕ УЧРЕЖДЕНИЕ "УПРАВЛЕНИЕ ОБРАЗОВАНИЯ БИСЕРТСКОГО ГОРОДСКОГО ОКРУГА"</t>
  </si>
  <si>
    <t>Бисертский городской округ</t>
  </si>
  <si>
    <t>Муниципальное казенное  образовательное учреждение</t>
  </si>
  <si>
    <t>Муниципальное казенное образовательное учреждение дополнительного образования - Дом детского творчества</t>
  </si>
  <si>
    <t>МКОУ ДО - Дом детского творчества</t>
  </si>
  <si>
    <t>623050 Свердловская обл.,
Нижнесергинский район,
пгт.Бисерть, ул.
Дзержинского, 2а</t>
  </si>
  <si>
    <t>Чистякова Валентина Павловна</t>
  </si>
  <si>
    <t>ddtbgo@yandex.ru</t>
  </si>
  <si>
    <t>(34398)6-14-11 </t>
  </si>
  <si>
    <t>ddtbgo@ucoz.com</t>
  </si>
  <si>
    <t>Муниципальное казенное учреждение дополнительного образования «Бисертская детская школа искусств»</t>
  </si>
  <si>
    <t>МКУДО БДШИ</t>
  </si>
  <si>
    <t>623050, Свердловская
область, Нижнесергинский
район, пгт. Бисерть,
ул. Дзержинского, 2а.</t>
  </si>
  <si>
    <t>Туренкова Наталья Сергеевна</t>
  </si>
  <si>
    <t>karuselbis@yandex.ru</t>
  </si>
  <si>
    <t>(34397) 3-03-80 </t>
  </si>
  <si>
    <t>dhibisert.my1.ru</t>
  </si>
  <si>
    <t>Муниципальное казенное образовательное
учреждение дополнительного образования
«Детско-юношеская спортивная школа» пгт. Бисерть</t>
  </si>
  <si>
    <t>МКОУ ДО «ДЮСШ» пгт.
Бисерть</t>
  </si>
  <si>
    <t>Царев Владимир Иванович</t>
  </si>
  <si>
    <t>vlad.czareow@yandex.ru</t>
  </si>
  <si>
    <t>8(34398) 6-19-40</t>
  </si>
  <si>
    <t>dussh-bisert.ucoz.org</t>
  </si>
  <si>
    <t>Муниципальное автономное учреждение дополнительного образования "Верхнесергинская детская школа искусств"</t>
  </si>
  <si>
    <t>МАУДО Верхнесергинская ДШИ</t>
  </si>
  <si>
    <t>623070, Свердловская область, Нижнесергинский район, пгт. Верхние Серги, ул. Володарского, 2</t>
  </si>
  <si>
    <t>Клепалова Наталья Геннадьевна</t>
  </si>
  <si>
    <t xml:space="preserve">dshi_vsergi@bk.ru dshi.vsergi@gmail.com </t>
  </si>
  <si>
    <t>8 (34398) 25-8-64</t>
  </si>
  <si>
    <t>https://vsergi-dshi.uralschool.ru</t>
  </si>
  <si>
    <t>Муниципальное автономное учреждение дополнительного образования центр детского творчества пгт. Верхние Серги</t>
  </si>
  <si>
    <t>МАУДО ЦДТ пгт. Верхние Серги</t>
  </si>
  <si>
    <t>623070, Свердловская область, Нижнесергинский район, пгт. Верхние Серги, ул. Володарского, 8 А</t>
  </si>
  <si>
    <t>Каргапольцева Елена Валентиновна</t>
  </si>
  <si>
    <t>zentr.11@yandex.ru cdtsergi.75@gmail.com</t>
  </si>
  <si>
    <t>8 (34398) 24-2-68</t>
  </si>
  <si>
    <t>http://cdt-vs.ru/</t>
  </si>
  <si>
    <t>Муниципальное автономное учреждение дополнительного образования "Михайловская детская школа искусств"</t>
  </si>
  <si>
    <t>МАУДО Михайловская ДШИ</t>
  </si>
  <si>
    <t>623080, Свердловская область, Нижнесергинский район, г. Михайловск, ул. Кирова, 21</t>
  </si>
  <si>
    <t>Петрушайтис Людмила Николаевна</t>
  </si>
  <si>
    <t>mih-dshi@mail.ru ludmilapetrusajtis@gmail.com</t>
  </si>
  <si>
    <t>8 (34398) 67-591</t>
  </si>
  <si>
    <t>http://mih-dshi.uralschool.ru</t>
  </si>
  <si>
    <t>Муниципальное автономное учреждение дополнительного образования Центр "Радуга"</t>
  </si>
  <si>
    <t>МАУДО Центр "Радуга"</t>
  </si>
  <si>
    <t>623080, Свердловская область, Нижнесергинский район, г. Михайловск, ул. Кирова, 43а</t>
  </si>
  <si>
    <t>Еловских Наталья Григорьевна</t>
  </si>
  <si>
    <t>uniorcentr@mail.ru uniorcentrmih@gmail.com</t>
  </si>
  <si>
    <t>8(34398) 67286</t>
  </si>
  <si>
    <t>http://cdtmihailovsk.ru/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</si>
  <si>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</si>
  <si>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МКУДО Нижнесергинский ЦДОД</t>
  </si>
  <si>
    <t>623090, Свердловская область, г. Нижние Серги, ул. Нагорная, 20 Б</t>
  </si>
  <si>
    <t>Малюков Виктор Юрьевич</t>
  </si>
  <si>
    <t>zentr.11@yandex.ru zdodkids@gmail.com</t>
  </si>
  <si>
    <t>8 (34398) 2-19-65</t>
  </si>
  <si>
    <t>http://cdt-ns.ru/</t>
  </si>
  <si>
    <t>УПРАВЛЕНИЕ ОБРАЗОВАНИЯ ГОРОДСКОГО ОКРУГА ПЕРВОУРАЛЬСК</t>
  </si>
  <si>
    <t>городской округ Первоуральск</t>
  </si>
  <si>
    <t>Муниципальное бюджетное образовательное учреждение дополнительного образования «Центр дополнительного образования»</t>
  </si>
  <si>
    <t>МБОУ ДО «ЦДО»</t>
  </si>
  <si>
    <t>623100, Свердловская область, г. Первоуральск, ул. Трубников, д. 42</t>
  </si>
  <si>
    <t>Гречина Татьяна Борисовна</t>
  </si>
  <si>
    <t>klub_pk@bk.ru</t>
  </si>
  <si>
    <t xml:space="preserve"> 8(3439) 66-38-73</t>
  </si>
  <si>
    <t>http://www.cdo-pervo.edusite.ru</t>
  </si>
  <si>
    <t>УПРАВЛЕНИЕ ОБРАЗОВАНИЯ ГОРОДСКОГО ОКРУГА ПЕРВОУРАЛЬСК, АДМИНИСТРАЦИЯ ГОРОДСКОГО ОКРУГА ПЕРВОУРАЛЬСК.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</si>
  <si>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</si>
  <si>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ПМАОУ ДО ЦДТ</t>
  </si>
  <si>
    <t>623102, Свердловская область, г. Первоуральск, проспект Ильича, д. 28А</t>
  </si>
  <si>
    <t xml:space="preserve">Бочкарева Елена Борисовна
</t>
  </si>
  <si>
    <t>mu_cdt@prvadm.ru elechka199024@gmail.ru</t>
  </si>
  <si>
    <t>cdt-pervouralsk.ucoz.ru</t>
  </si>
  <si>
    <t>Муниципальное бюджетное образовательное учреждение дополнительного образования «Первоуральская детская художественная школа»</t>
  </si>
  <si>
    <t>МБОУ ДО "ПДХШ"</t>
  </si>
  <si>
    <t>623104, Свердловская область, г. Первоуральск, ул. Володарского,20А</t>
  </si>
  <si>
    <t xml:space="preserve">Шитова Евгения Александровна
</t>
  </si>
  <si>
    <t>mu_pdhs@prvadm.ru</t>
  </si>
  <si>
    <t>8(3439) 66-14-11</t>
  </si>
  <si>
    <t>https://izo-brojenie.ekb.muzkult.ru/</t>
  </si>
  <si>
    <t>Муниципальное бюджетное образовательное учреждение дополнительного образования «Первоуральская детская школа искусств»</t>
  </si>
  <si>
    <t>МБОУ ДО «ПДШИ»</t>
  </si>
  <si>
    <t>623104, Свердловская область, г. Первоуральск, ул. Чкалова, д. 23</t>
  </si>
  <si>
    <t>Максимова Марина Владимировна</t>
  </si>
  <si>
    <t>mu_pdsi@prvadm.ru</t>
  </si>
  <si>
    <t>8(3439) 66-14-10</t>
  </si>
  <si>
    <t>https://1ural-dshi.ekb.muzkult.ru</t>
  </si>
  <si>
    <t>Первоуральское муниципальное автономное образовательное учреждение дополнительного образования «Детско-юношеская спортивная школа»</t>
  </si>
  <si>
    <t>ПМАОУ ДО «ДЮСШ»</t>
  </si>
  <si>
    <t>623109, Свердловская область, г. Первоуральск, пр. Ильича, д. 11</t>
  </si>
  <si>
    <t>Чернова Светлана Юрьевна</t>
  </si>
  <si>
    <t>dush@prvadm.ru</t>
  </si>
  <si>
    <t>+7(3439)641652</t>
  </si>
  <si>
    <t>https://prvdush.my1.ru</t>
  </si>
  <si>
    <t>АДМИНИСТРАЦИЯ ГОРОДСКОГО ОКРУГА ПЕРВОУРАЛЬСК,
УПРАВЛЕНИЕ ОБРАЗОВАНИЯ ГОРОДСКОГО ОКРУГА ПЕРВОУРАЛЬСК</t>
  </si>
  <si>
    <t>Первоуральское муниципальное автономное 
 образовательное учреждение дополнительного образования «Детско-юношеская спортивная школа по хоккею с мячом «Уральский трубник»</t>
  </si>
  <si>
    <t>ПМАОУ ДО «ДЮСШ «Уральский трубник»</t>
  </si>
  <si>
    <t>623109, Свердловская область, г. Первоуральск, пр. Ильича, д. 2в</t>
  </si>
  <si>
    <t> Разуваев Алексей Анатольевич</t>
  </si>
  <si>
    <t>dushtrubnik@mail.ru</t>
  </si>
  <si>
    <t>8 (3439) 66-59-19</t>
  </si>
  <si>
    <t>http://www.trubnik.info</t>
  </si>
  <si>
    <t>АДМИНИСТРАЦИЯ АЧИТСКОГО ГОРОДСКОГО ОКРУГА</t>
  </si>
  <si>
    <t>Ачитский городской округ</t>
  </si>
  <si>
    <t>Муниципальное казенное учреждение дополнительного образования Ачитского городского округа «Ачитская детско-юношеская спортивная школа»</t>
  </si>
  <si>
    <t>МКУ ДО АГО «Ачитская ДЮСШ»</t>
  </si>
  <si>
    <t>623230, Свердловская область, Ачитский район, р.п. Ачит, ул. Центральная, д. 2</t>
  </si>
  <si>
    <t>Минниахметов Айрат Салимянович</t>
  </si>
  <si>
    <t>achit-sport@mail.ru</t>
  </si>
  <si>
    <t>8(34391)7-11-01</t>
  </si>
  <si>
    <t>http://achit-sport.lbihost.ru/</t>
  </si>
  <si>
    <t>муниципальное казенное учреждение дополнительного образования Ачитского городского округа «Ачитская детская школа искусств»</t>
  </si>
  <si>
    <t>МКУ ДО АГО «Ачитская ДШИ»</t>
  </si>
  <si>
    <t>623230, Свердловская область, Ачитский р-н, р.п. Ачит, ул. Кирова, д. 4</t>
  </si>
  <si>
    <t>Николаева Алевтина Владимировна</t>
  </si>
  <si>
    <t>alevtina_nikolaeva@mail.ru</t>
  </si>
  <si>
    <t>8(34391)7-13-15</t>
  </si>
  <si>
    <t>http://achitdshi.ru/</t>
  </si>
  <si>
    <t>муниципальное казенное учреждение дополнительного образования Ачитского городского округа «Ачитский центр дополнительного образования»</t>
  </si>
  <si>
    <t>МКУ ДО АГО «Ачитский ЦДО»</t>
  </si>
  <si>
    <t>623230, Свердловская область, Ачитский р-н, р.п. Ачит, ул. Кривозубова, д. 6</t>
  </si>
  <si>
    <t>Савватеева Татьяна Анатольевна</t>
  </si>
  <si>
    <t>acdod@ya.ru achitcdod@gmail.ru</t>
  </si>
  <si>
    <t>8(34391)7-12-29</t>
  </si>
  <si>
    <t>https://cdo-achit.uralschool.ru/</t>
  </si>
  <si>
    <t>АДМИНИСТРАЦИЯ ГОРОДСКОГО ОКРУГА ДЕГТЯРСК</t>
  </si>
  <si>
    <t>городской округ Дегтярск</t>
  </si>
  <si>
    <t>Муниципальное бюджетное учреждение дополнительного образования 
 «Детская школа искусств»</t>
  </si>
  <si>
    <t>МБУ ДО «ДШИ»</t>
  </si>
  <si>
    <t>623270, Свердловская область, г. Дегтярск, ул. Шевченко, д. 2</t>
  </si>
  <si>
    <t>Плотникова Светлана Вениаминовна</t>
  </si>
  <si>
    <t>musikdsi@yandex.ru sutorminula273@gmail.com</t>
  </si>
  <si>
    <t xml:space="preserve">8 (34397) 65574
8(34397) 620-66 </t>
  </si>
  <si>
    <t>dshideg.ekb.muzkult.ru</t>
  </si>
  <si>
    <t>Муниципальное автономное образовательное учреждение дополнительного образования «Учебный комбинат»</t>
  </si>
  <si>
    <t>МАОУ ДО «УК"</t>
  </si>
  <si>
    <t>623271, Свердловская область, г. Дегтярск, ул. Культуры, д. 29</t>
  </si>
  <si>
    <t>Сафронова Ольга Вячеславовна</t>
  </si>
  <si>
    <t>moumuk2@rambler.ru</t>
  </si>
  <si>
    <t>8(34397)60602</t>
  </si>
  <si>
    <t>https://dgmuk2.uralschool.ru/</t>
  </si>
  <si>
    <t>Муниципальное бюджетное образовательное учреждение дополнительного образования "Детско-юношеская спортивная школа"</t>
  </si>
  <si>
    <t>МБОУ ДО "ДЮСШ"</t>
  </si>
  <si>
    <t>Попов Вячеслав Валерьевич</t>
  </si>
  <si>
    <t>dgdussh@yandex.ru</t>
  </si>
  <si>
    <t>8(34397)63223</t>
  </si>
  <si>
    <t>https://dgdouch.uralschool.ru/</t>
  </si>
  <si>
    <t>МИНИСТЕРСТВО КУЛЬТУРЫ СВЕРДЛОВСКОЙ ОБЛАСТИ</t>
  </si>
  <si>
    <t>городской округ Ревда</t>
  </si>
  <si>
    <t>Государственное бюджетное учреждение дополнительного образования Свердловской области «Ревдинская детская художественная школа»</t>
  </si>
  <si>
    <t>ГБУДОСО «Ревдинская ДХШ»</t>
  </si>
  <si>
    <t>623280, Свердловская область, г. Ревда, ул. Мира, д. 42</t>
  </si>
  <si>
    <t>Софьина Анна Владимировна</t>
  </si>
  <si>
    <t>revda.art@yandex.ru</t>
  </si>
  <si>
    <t>(34397) 3-15-72 
(34397) 3-15-74</t>
  </si>
  <si>
    <t> revda-dhsh.ekb.muzkult.ru</t>
  </si>
  <si>
    <t>МИНИСТЕРСТВОМ КУЛЬТУРЫ СВЕРДЛОВСКОЙ ОБЛАСТИ.</t>
  </si>
  <si>
    <t>государственное учреждение субъекта Российской Федерации</t>
  </si>
  <si>
    <t>Государственное бюджетное учреждение дополнительного образования
 Свердловской области «Детская музыкальная школа г. Ревды»</t>
  </si>
  <si>
    <t>МБУДО «ДМШ» г. Ревды</t>
  </si>
  <si>
    <t>623280, Свердловская область, г. Ревда, ул. Цветников, д. 26</t>
  </si>
  <si>
    <t>Асельдерова Татьяна Гениевна</t>
  </si>
  <si>
    <t>muzik_revda@bk.ru</t>
  </si>
  <si>
    <r>
      <t>8(34397)3-00-80</t>
    </r>
    <r>
      <rPr>
        <sz val="12"/>
        <color rgb="FF35383B"/>
        <rFont val="Liberation Serif"/>
        <family val="1"/>
        <charset val="204"/>
      </rPr>
      <t> 
8</t>
    </r>
    <r>
      <rPr>
        <sz val="12"/>
        <color rgb="FF346DF1"/>
        <rFont val="Liberation Serif"/>
        <family val="1"/>
        <charset val="204"/>
      </rPr>
      <t>(34397)30220</t>
    </r>
  </si>
  <si>
    <t>dmshr.ekb.muzkult.ru</t>
  </si>
  <si>
    <t>УПРАВЛЕНИЕ ОБРАЗОВАНИЯ ГОРОДСКОГО ОКРУГА РЕВДА</t>
  </si>
  <si>
    <t>Муниципальное бюджетное учреждение дополнительного образования «Станция юных техников»</t>
  </si>
  <si>
    <t>МБУ ДО «СЮТ»</t>
  </si>
  <si>
    <t>623281, Свердловская область, г. Ревда, ул. Ленина, д. 38</t>
  </si>
  <si>
    <t>Хайруллина Ольга Леонидовна</t>
  </si>
  <si>
    <t>revda.syut@mail.ru</t>
  </si>
  <si>
    <t>8(34397)3-27-05, 3-27-22</t>
  </si>
  <si>
    <t>http://texnikrev.ru</t>
  </si>
  <si>
    <t>АДМИНИСТРАЦИЯ ГОРОДСКОГО ОКРУГА РЕВДА</t>
  </si>
  <si>
    <t>МБУ ДО «ДЮСШ»</t>
  </si>
  <si>
    <t>623286, Свердловская область, г. Ревда, ул. Жуковского, д. 22</t>
  </si>
  <si>
    <t>Натфуллин Сергей Масхадович</t>
  </si>
  <si>
    <t>sportschool-rev@mail.ru</t>
  </si>
  <si>
    <t>dush-revda.ru</t>
  </si>
  <si>
    <t>МИНИСТЕРСТВО АГРОПРОМЫШЛЕННОГО КОМПЛЕКСА И ПОТРЕБИТЕЛЬСКОГО РЫНКА СВЕРДЛОВСКОЙ ОБЛАСТИ</t>
  </si>
  <si>
    <t>городской округ Красноуфимск</t>
  </si>
  <si>
    <t>Государственные автономные учреждения субъектов Российской Федерации</t>
  </si>
  <si>
    <t>Государственное автономное учреждение 
 дополнительного профессионального образования Свердловской области "Красноуфимский учебно-технический центр агропромышленного комплекса"</t>
  </si>
  <si>
    <t>ГАУ ДПО СО "Красноуфимский УТЦ АПК"</t>
  </si>
  <si>
    <t>623300, Свердловская область, г. Красноуфимск, ул. Буткинская, д. 21</t>
  </si>
  <si>
    <t>Серебренников Юрий Александрович</t>
  </si>
  <si>
    <t>utc1969@yandex.ru</t>
  </si>
  <si>
    <t>8(34394) 5-03-98
 8-902-151-89-86</t>
  </si>
  <si>
    <t>https://utcapk.ru</t>
  </si>
  <si>
    <t>ОРГАН МЕСТНОГО САМОУПРАВЛЕНИЯ УПОЛНОМОЧЕННЫЙ В СФЕРЕ КУЛЬТУРЫ УПРАВЛЕНИЯ КУЛЬТУРЫ МУНИЦИПАЛЬНОГО ОБРАЗОВАНИЯ ГОРОДСКОЙ ОКРУГ КРАСНОУФИМСК</t>
  </si>
  <si>
    <t>Муниципальное бюджетное учреждение дополнительного образования «Детская школа искусств имени П.И. Осокина» городского округа Красноуфимск</t>
  </si>
  <si>
    <t>МБУДО «ДШИ имени П.И. Осокина» ГО Красноуфимск</t>
  </si>
  <si>
    <t>623300, Свердловская область, г. Красноуфимск, ул. Интернациональная, д. 160</t>
  </si>
  <si>
    <t>Стахеева Наталья Васильевна,</t>
  </si>
  <si>
    <t>dshi160@yandex.ru</t>
  </si>
  <si>
    <t>8 (34394) 5-07-05</t>
  </si>
  <si>
    <t>https://dshi-krauf.ekb.muzkult.ru/</t>
  </si>
  <si>
    <t>МУНИЦИПАЛЬНЫЙ ОРГАН УПРАВЛЕНИЯ ОБРАЗОВАНИЕМ УПРАВЛЕНИЕ ОРАЗОВАНИЕМ ГОРОДСКОГО ОКРУГА КРАСНОУФИМСК</t>
  </si>
  <si>
    <t>Муниципальное бюджетное учреждение дополнительного образования «Станция детского и юношеского туризма и экскурсий»</t>
  </si>
  <si>
    <t>МБУ ДО СЮТ</t>
  </si>
  <si>
    <t>623300, Свердловская область, г. Красноуфимск, ул. Пролетарская, д. 97а</t>
  </si>
  <si>
    <t>Копытова Светлана Владимировна, и.о. директора</t>
  </si>
  <si>
    <t>robinzon-kruf@yandex.ru</t>
  </si>
  <si>
    <t>8 (34394) 2-24-87</t>
  </si>
  <si>
    <t>https://robinzon-kruf.uralschool.ru/</t>
  </si>
  <si>
    <t>МУНИЦИПАЛЬНЫЙ ОРГАН ОБРАЗОВАНИЯ УПРАВЛЕНИЕ ОБРАЗОВАНИЕМ ГОРОДСКОЙ ОКРУГ КРАСНОУФИМСК</t>
  </si>
  <si>
    <t xml:space="preserve"> Муниципальное бюджетное учреждение дополнительного образования </t>
  </si>
  <si>
    <t>Муниципальное бюджетное учреждение дополнительного образования «Станция юных натуралистов»</t>
  </si>
  <si>
    <t>МБУДО СЮН</t>
  </si>
  <si>
    <t>623300, Свердловская область, г. Красноуфимск, ул. Саргинская, д. 12</t>
  </si>
  <si>
    <t xml:space="preserve">Елисеев Сергей Александрович, директор, </t>
  </si>
  <si>
    <t>syn-kruf@mail.ru</t>
  </si>
  <si>
    <t>8 (34394) 2-24-89</t>
  </si>
  <si>
    <t>http://ydo.ucoz.net/</t>
  </si>
  <si>
    <t>Муниципальное автономное учреждение дополнительного образования «Дворец творчества»</t>
  </si>
  <si>
    <t>МАУДО «Дворец творчества»</t>
  </si>
  <si>
    <t>623300, Свердловская область, г. Красноуфимск, ул. Советская, д. 17</t>
  </si>
  <si>
    <t>Дружинина Светлана Кузьмовна, методист</t>
  </si>
  <si>
    <t>, ddt-kruf@yandex.ru dvorec.kruf2020@gmail.com</t>
  </si>
  <si>
    <t>8 (34394) 5-06-95</t>
  </si>
  <si>
    <t xml:space="preserve">http://maydo-dt.com.ru/ 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</si>
  <si>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</si>
  <si>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учреждение дополнительного образования «Детско-юношеская спортивная школа»</t>
  </si>
  <si>
    <t>МАУ ДО ДЮСШ</t>
  </si>
  <si>
    <t>623300, Свердловская область, г. Красноуфимск, ул. Трактовая, д. 1а</t>
  </si>
  <si>
    <t>Чуканов Владимир Иванович</t>
  </si>
  <si>
    <t>dushkruf@mail.ru</t>
  </si>
  <si>
    <t>8 (34394) 5-04-86</t>
  </si>
  <si>
    <t>http://krufsport.3dn.ru/</t>
  </si>
  <si>
    <t>МУНИЦИПАЛЬНЫЙ ОТДЕЛ УПРАВЛЕНИЯ ОБРАЗОВАНИЕМ МУНИЦИПАЛЬНОГО ОБРАЗОВАНИЯ КРАСНОУФИМСКИЙ ОКРУГ</t>
  </si>
  <si>
    <t>МО Красноуфимский округ</t>
  </si>
  <si>
    <t>Муниципальное казенное образовательное учреждение «Красноуфимский районный центр дополнительного образования детей»</t>
  </si>
  <si>
    <t>МКОУ «Красноуфимский РЦ ДОД»</t>
  </si>
  <si>
    <t>623310, Свердловская область, Красноуфимский район, 
 с. Криулино, ул. Садовая, д. 6</t>
  </si>
  <si>
    <t>661901001 </t>
  </si>
  <si>
    <t>Николаева Наталья Леонидовна</t>
  </si>
  <si>
    <t>dush.kruf@mail.ru oksana880612@gmail.com</t>
  </si>
  <si>
    <t>8 (34394) 2-32-91</t>
  </si>
  <si>
    <t>dushkruf.ru</t>
  </si>
  <si>
    <t>МУНИЦИПАЛЬНОЕ ОБРАЗОВАНИЕ КРАСНОУФИМСКИЙ ОКРУГ</t>
  </si>
  <si>
    <t>Муниципальное бюджетное образовательное учреждение дополнительного образования «Красноуфимская районная детская школа искусств»</t>
  </si>
  <si>
    <t>МБОУ ДО «Красноуфимская РДШИ»</t>
  </si>
  <si>
    <t>623310, Свердловская область, Красноуфимский район, 
 с. Криулино, ул. Совхозная, д. 19</t>
  </si>
  <si>
    <t>Кузнецова Лариса Викторовна</t>
  </si>
  <si>
    <t>Lois.k@mail.ru kriulino.rdshi@gmail.com</t>
  </si>
  <si>
    <t>8(34394)65491</t>
  </si>
  <si>
    <t>https://kriulino-rdshi.ekb.muzkult.ru/</t>
  </si>
  <si>
    <t>УПРАВЛЕНИЕ ОБРАЗОВАНИЯ АДМИНИСТРАЦИИ АРТИНСКОГО ГОРОДСКОГО ОКРУГА</t>
  </si>
  <si>
    <t>Артинский городской округ</t>
  </si>
  <si>
    <t>Муниципальное автономное учреждение дополнительного образования 
 «Артинская детско-юношеская спортивная школа имени Заслуженного тренера России Юрия Вильгельмовича Мельцова»</t>
  </si>
  <si>
    <t>МАУ ДО «Артинская ДЮСШ им ЗТ России Ю.В. Мельцова»</t>
  </si>
  <si>
    <t>623340, Свердловская область, Артинский район, пгт. Арти, ул. Ленина, д. 141а</t>
  </si>
  <si>
    <t>Савинский Валерий Станиславович</t>
  </si>
  <si>
    <t>dush-arti@mail.ru</t>
  </si>
  <si>
    <t>8(343 91)22266</t>
  </si>
  <si>
    <t>http://arti.ucoz.ru/</t>
  </si>
  <si>
    <t>МУНИЦИПАЛЬНОЕ ОБРАЗОВАНИЕ АРТИНСКИЙ ГОРОДСКОЙ ОКРУГ</t>
  </si>
  <si>
    <t>Муниципальное бюджетное учреждение дополнительного образования "Артинская детская школа искусств"</t>
  </si>
  <si>
    <t>МБУ ДО "Артинская ДШИ"</t>
  </si>
  <si>
    <t>623340, Свердловская область, Артинский район, р.п. Арти, ул. Ленина, д. 100</t>
  </si>
  <si>
    <t>Неволина Оксана Сергеевна</t>
  </si>
  <si>
    <t>Muz-School-Arti@mail.ru</t>
  </si>
  <si>
    <t>+7(34391)21543</t>
  </si>
  <si>
    <t>dshi-arti.ekb.muzkult.ru</t>
  </si>
  <si>
    <t>Муниципальное автономное образовательное учреждение Артинского городского округа «Центр дополнительного образования»</t>
  </si>
  <si>
    <t>МАОУ АГО «ЦДО»</t>
  </si>
  <si>
    <t>623340, Свердловская область, Артинский район, р.п. Арти, ул. Ленина, д. 75</t>
  </si>
  <si>
    <t>Шутов Анатолий Александрович</t>
  </si>
  <si>
    <t>mboy_cdt@mail.ru</t>
  </si>
  <si>
    <t>8 (34391) 6 40 20</t>
  </si>
  <si>
    <t>http://cdo-arti.ucoz.net/</t>
  </si>
  <si>
    <t>ОРГАН МЕСТНОГО САМОУПРАВЛЕНИЯ УПРАВЛЕНИЕ ОБРАЗОВАНИЕМ ПОЛЕВСКОГО ГОРОДСКОГО ОКРУГА</t>
  </si>
  <si>
    <t>Полевской городской округ</t>
  </si>
  <si>
    <t>Муниципальное автономное учреждение дополнительного образования Полевского городского округа «Центр развития творчества им. П.П. Бажова»</t>
  </si>
  <si>
    <t>МБУ ДО ПГО "ЦРТ им. П.П. Бажова"</t>
  </si>
  <si>
    <t>623380, Свердловская область, г. Полевской, ул. К. Маркса, 11</t>
  </si>
  <si>
    <t>Фархутдинова Елена Николаевна</t>
  </si>
  <si>
    <t>bcdt@yandex.ru</t>
  </si>
  <si>
    <t>8(34350)20443</t>
  </si>
  <si>
    <t>http://zrt-bazhov.edusite.ru/</t>
  </si>
  <si>
    <t>Муниципальное бюджетное учреждение дополнительного образования Полевского городского округа «Центр развития творчества им. Н.Е. Бобровой»</t>
  </si>
  <si>
    <t>МАУ ДО ПГО «ЦРТ им. Н.Е. Бобровой»</t>
  </si>
  <si>
    <t>623380, Свердловская область, г. Полевской, ул. Розы Люксембург, д. 4</t>
  </si>
  <si>
    <t>Аникиева Татьяна Викторовна</t>
  </si>
  <si>
    <t>crdu@yandex.ru</t>
  </si>
  <si>
    <t>8(34350)40630</t>
  </si>
  <si>
    <t>https://crdu-p.uralschool.ru/</t>
  </si>
  <si>
    <t>ОРГАН МЕСТНОГО САМОУПРАВЛЕНИЯ УПРАВЛЕНИЕ КУЛЬТУРОЙ ПОЛЕВСКОГО ГОРОДСКОГО ОКРУГА</t>
  </si>
  <si>
    <t>Муниципальное бюджетное образовательное учреждение дополнительного образования «Детская художественная школа»</t>
  </si>
  <si>
    <t>МБОУ ДО «ДХШ»</t>
  </si>
  <si>
    <t>623385, Свердловская область, г. Полевской, ул. Ленина, д. 23</t>
  </si>
  <si>
    <t>Юровских Ирина Александровна</t>
  </si>
  <si>
    <t>dhsh_pol@mail.ru</t>
  </si>
  <si>
    <t>8(34350)33260, 89043800025</t>
  </si>
  <si>
    <t>https://artschoolpolevskoy.ekb.muzkult.ru</t>
  </si>
  <si>
    <t>ОРГАН МЕСТНОГО САМОУПРАВЛЕНИЯ УПРАВЛЕНИЕ КУЛЬТУРОЙ 
ПОЛЕВСКОГО ГОРОДСКОГО ОКРУГА</t>
  </si>
  <si>
    <t>Муниципальное бюджетное образовательное учреждение дополнительного образования «Детская школа искусств»</t>
  </si>
  <si>
    <t>МБОУ ДО "Детская школа искусств"</t>
  </si>
  <si>
    <t>623391, Свердловская область, г. Полевской, ул. Победы, д. 26</t>
  </si>
  <si>
    <t>Копырина 
Ирина Валерьевна</t>
  </si>
  <si>
    <t>dshi74@yandex.ru</t>
  </si>
  <si>
    <t>8(34350)20555</t>
  </si>
  <si>
    <t>https://dshi.ekb.muzkult.ru/</t>
  </si>
  <si>
    <t>ОРГАН МЕСТНОГО САМОУПРАВЛЕНИЯ "УПРАВЛЕНИЕ КУЛЬТУРЫ ГОРОДА КАМЕНСКА-УРАЛЬСКОГО"</t>
  </si>
  <si>
    <t>МО город Каменск-Уральский</t>
  </si>
  <si>
    <t>МБУДО «ДМШ № 2»</t>
  </si>
  <si>
    <t>623400, Свердловская область, г. Каменск-Уральский, пр. Победы, д. 16</t>
  </si>
  <si>
    <t>Мельникова Ирина Геннадьевна</t>
  </si>
  <si>
    <t>DMSchool2ku@yandex.ru</t>
  </si>
  <si>
    <t>8(3439)31-60-43</t>
  </si>
  <si>
    <t>dmsh2-ku.ekb.muzkult.ru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</si>
  <si>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1»</t>
  </si>
  <si>
    <t>ГБУДОСО «КУДХШ № 1»</t>
  </si>
  <si>
    <t>623408, Свердловская область, г. Каменск-Уральский, бульвар Парижской коммуны, д. 18</t>
  </si>
  <si>
    <t>Чильникина Наталья Алексеевна</t>
  </si>
  <si>
    <t>art_scool1@mail.ru</t>
  </si>
  <si>
    <t>(3439)39-63-07</t>
  </si>
  <si>
    <t>http://1dhsh.ru/</t>
  </si>
  <si>
    <t>ОРГАН МЕСТНОГО САМОУПРАВЛЕНИЯ УПРАВЛЕНИЕ ОБРАЗОВАНИЯ ГОРОДА КАМЕНСКА-УРАЛЬСКОГО</t>
  </si>
  <si>
    <t xml:space="preserve">МО город Каменск-Уральский </t>
  </si>
  <si>
    <t>муниципальное бюджетное учреждение дополнительного образования «Центр дополнительного образования»</t>
  </si>
  <si>
    <t>ЦДО</t>
  </si>
  <si>
    <t>623408, Свердловская область, г. Каменск-Уральский, ул. Алюминиевая, д. 71</t>
  </si>
  <si>
    <t>Войтюшенко Галина Федоровна</t>
  </si>
  <si>
    <t>cdoku@mail.ru
wgf@mail.ru</t>
  </si>
  <si>
    <t>8(3439) 30-40-54</t>
  </si>
  <si>
    <t>http://cdoku.ru</t>
  </si>
  <si>
    <t>Муниципальное автономное образовательное учреждение дополнительного образования детей "Детская школа искусств № 2 города Каменска-Уральского"</t>
  </si>
  <si>
    <t>МАОУДОД "ДШИ № 2"</t>
  </si>
  <si>
    <t>623408, Свердловская область, г. Каменск-Уральский, ул. Белинского, д. 1а</t>
  </si>
  <si>
    <t>Субботина Татьяна Михайловна</t>
  </si>
  <si>
    <t>dshci2@kamensktel.ru dshci402@gmail.com</t>
  </si>
  <si>
    <t>8(3439)30-58-47</t>
  </si>
  <si>
    <t>www.dsi2.ru</t>
  </si>
  <si>
    <t>Муниципальное бюджетное учреждение дополнительного образования «Детская музыкальная школа № 1»</t>
  </si>
  <si>
    <t>МБУДО «ДМШ № 1»</t>
  </si>
  <si>
    <t>623408, Свердловская область, г. Каменск-Уральский, ул. Челябинская, д. 2</t>
  </si>
  <si>
    <t>Петров Александр Михайлович</t>
  </si>
  <si>
    <t>muzkam@yandex.ru                         muzkam2@yandex.ru</t>
  </si>
  <si>
    <t>8(3439)30-42-00              8(3439)39-20-19</t>
  </si>
  <si>
    <t>dmsh1-ku.ekb.muzkult.ru</t>
  </si>
  <si>
    <t>МБУДО «ДМШ № 3»</t>
  </si>
  <si>
    <t>623414, Свердловская область, г. Каменск-Уральский, ул. Серова, д. 4</t>
  </si>
  <si>
    <t>Абдулаева Ольга Геннадьевна</t>
  </si>
  <si>
    <t>muza3@inbox.ru</t>
  </si>
  <si>
    <t>(3439)32-59-33</t>
  </si>
  <si>
    <t>http://dmsh3ku.ekb.muzkult.ru/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</si>
  <si>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2 им. В.М. Седова»</t>
  </si>
  <si>
    <t>ГБУДОСО «КУДХШ № 2 им. В.М. Седова»</t>
  </si>
  <si>
    <t>623418, Свердловская область, г. Каменск-Уральский, ул. Карла Маркса, д. 48</t>
  </si>
  <si>
    <t>Сысолятина Галина Геннадьевна</t>
  </si>
  <si>
    <t>artindigo2@yandex.ru</t>
  </si>
  <si>
    <t>(3439)31-20-12</t>
  </si>
  <si>
    <t>htth://artindigo2.ekb.muzkult.ru</t>
  </si>
  <si>
    <t>МБУДО «ДШИ № 1»</t>
  </si>
  <si>
    <t>623418, Свердловская область, г. Каменск-Уральский, ул. Мичурина, д. 10</t>
  </si>
  <si>
    <t>Родионова Ангелина Викторовна</t>
  </si>
  <si>
    <t>shkola.iskusstv1kamensk @yandex.ru</t>
  </si>
  <si>
    <t>8 (3439) 37-81-90</t>
  </si>
  <si>
    <t>www.art1ku.ru</t>
  </si>
  <si>
    <t>УПРАВЛЕНИЕ КУЛЬТУРЫ, СПОРТА И ДЕЛАМ МОЛОДЕЖИ АДМИНИСТРАЦИИ МУНИЦИПАЛЬНОГО ОБРАЗОВАНИЯ "КАМЕНСКИЙ ГОРОДСКОЙ ОКРУГ"</t>
  </si>
  <si>
    <t>Каменский городской округ</t>
  </si>
  <si>
    <t>Муниципальное бюджетное учреждение дополнительного образования</t>
  </si>
  <si>
    <t>МУНИЦИПАЛЬНОЕ БЮДЖЕТНОЕ УЧРЕЖДЕНИЕ ДОПОЛНИТЕЛЬНОГО ОБРАЗОВАНИЯ «ПОЗАРИХИНСКАЯ ДЕТСКАЯ ШКОЛА ИСКУССТВ»</t>
  </si>
  <si>
    <t>МБУДО «ПОЗАРИХИНСКАЯ ДШИ»</t>
  </si>
  <si>
    <t>623459, Свердловская область, Каменский район, с. Позариха, ул. Механизаторов, д. 31А</t>
  </si>
  <si>
    <t>Сергеева Ольга Николаевна</t>
  </si>
  <si>
    <t>pozarihadshi@mail.ru Olya.Sergeeva1111@gmail.com</t>
  </si>
  <si>
    <t>8(3439) 376-293</t>
  </si>
  <si>
    <t>https://pdshi.ekb.muzkult.ru/</t>
  </si>
  <si>
    <t>МУНИЦИПАЛЬНОЕ БЮДЖЕТНОЕ УЧРЕЖДЕНИЕ ДОПОЛНИТЕЛЬНОГО ОБРАЗОВАНИЯ «КОЛЧЕДАНСКАЯ ДЕТСКАЯ ШКОЛА ИСКУССТВ»</t>
  </si>
  <si>
    <t>МБУДО «КОЛЧЕДАНСКАЯ ДШИ»</t>
  </si>
  <si>
    <t>623460, Свердловская область, Каменский район, село Колчедан, ул. Ленина, д. 37</t>
  </si>
  <si>
    <t xml:space="preserve">Федорова Светлана Анатольевна
</t>
  </si>
  <si>
    <t>dshi-martush@yandex.ru</t>
  </si>
  <si>
    <t>8(3439)373-256</t>
  </si>
  <si>
    <t>https://kldshi.ekb.muzkult.ru/</t>
  </si>
  <si>
    <t xml:space="preserve">Муниципальное бюджетное учреждение дополнительного образования </t>
  </si>
  <si>
    <t>МУНИЦИПАЛЬНОЕ БЮДЖЕТНОЕ УЧРЕЖДЕНИЕ ДОПОЛНИТЕЛЬНОГО ОБРАЗОВАНИЯ «МАРТЮШЕВСКАЯ ДЕТСКАЯ ШКОЛА ИСКУССТВ»</t>
  </si>
  <si>
    <t>МБУДО «МАРТЮШЕВСКАЯ ДШИ</t>
  </si>
  <si>
    <t>623462, Свердловская область, Каменский район, п.г.т. Мартюш, ул. Калинина, д. 14</t>
  </si>
  <si>
    <t xml:space="preserve">Тихонова Наталья Александровна
</t>
  </si>
  <si>
    <t>8(3439)310-769</t>
  </si>
  <si>
    <t>https://martush.ekb.muzkult.ru/</t>
  </si>
  <si>
    <t>УПРАВЛЕНИЕ ОБРАЗОВАНИЯ АДМИНИСТРАЦИИ МУНИЦИПАЛЬНОГО ОБРАЗОВАНИЯ 
"КАМЕНСКИЙ ГОРОДСКОЙ ОКРУГ"</t>
  </si>
  <si>
    <t>Муниципальное автономное учреждение дополнительного образования</t>
  </si>
  <si>
    <t>Муниципальное автономное учреждение дополнительного образования «Центр дополнительного образования»</t>
  </si>
  <si>
    <t>МАУ ДО «ЦДО»</t>
  </si>
  <si>
    <t>623462, Свердловская область, Каменский р-н, пгт. Мартюш, ул. Бажова, д. 10</t>
  </si>
  <si>
    <t>Брусянина Елена Владимировна</t>
  </si>
  <si>
    <t>tsdo_kr@mail.ru tsdo_kr@gmail.con</t>
  </si>
  <si>
    <t>8(3439)310307</t>
  </si>
  <si>
    <t>https://www.cdomartush.com/</t>
  </si>
  <si>
    <t>МУНИЦИПАЛЬНОЕ БЮДЖЕТНОЕ УЧРЕЖДЕНИЕ ДОПОЛНИТЕЛЬНОГО ОБРАЗОВАНИЯ «ПОКРОВСКАЯ ДЕТСКАЯ ШКОЛА ИСКУССТВ»</t>
  </si>
  <si>
    <t>МБУДО «ПОКРОВСКАЯ ДШИ»</t>
  </si>
  <si>
    <t>623480, Свердловская область, Каменский район, с. Покровское, ул. Ленина, д. 124</t>
  </si>
  <si>
    <t>Овечкина Татьяна Николаевна</t>
  </si>
  <si>
    <t>pokdshi@yandex.ru</t>
  </si>
  <si>
    <t>8(3439)371-335</t>
  </si>
  <si>
    <t>https://pokrov.ekb.muzkult.ru/</t>
  </si>
  <si>
    <t>МУНИЦИПАЛЬНОЕ БЮДЖЕТНОЕ УЧРЕЖДЕНИЕ ДОПОЛНИТЕЛЬНОГО ОБРАЗОВАНИЯ «СОСНОВСКАЯ ДЕТСКАЯ ШКОЛА ИСКУССТВ»</t>
  </si>
  <si>
    <t>«СОСНОВСКАЯ ДШИ»</t>
  </si>
  <si>
    <t>623488, Свердловская область, Каменский район, с. Сосновское, ул. Мира, д. 7Б</t>
  </si>
  <si>
    <t xml:space="preserve">Андрюков Павел Владимирович
</t>
  </si>
  <si>
    <t>moudodsosna@mail.ru</t>
  </si>
  <si>
    <t>8(3439)372-637</t>
  </si>
  <si>
    <t>https://sosn.ekb.muzkult.ru/</t>
  </si>
  <si>
    <t>АДМИНИСТРАЦИЯ ГОРОДСКОГО ОКРУГА БОГДАНОВИЧ</t>
  </si>
  <si>
    <t>городской округ Богданович</t>
  </si>
  <si>
    <t>Муниципальное бюджетное учреждение дополнительного образования Центр детского творчества «Креатив»</t>
  </si>
  <si>
    <t>МБУ ДО ЦДТ «Креатив»</t>
  </si>
  <si>
    <t>623530, Свердловская область, г. Богданович, ул. Гастелло, д. 57а</t>
  </si>
  <si>
    <t>Васькина Наталья Алексанровна</t>
  </si>
  <si>
    <t>cdt-direktor@mail.ru natasl22061979@gmail.com</t>
  </si>
  <si>
    <t>8 (34376) 5-69-66</t>
  </si>
  <si>
    <t xml:space="preserve">b25.uralschool.ru 
</t>
  </si>
  <si>
    <t>Муниципальное бюджетное учреждение дополнительного образования 
 «Детская школа искусств» города Богдановича</t>
  </si>
  <si>
    <t>МБУ ДО «ДШИ» г. Богдановича</t>
  </si>
  <si>
    <t>623530, Свердловская область, г. Богданович, ул. Ленина, д. 16</t>
  </si>
  <si>
    <t>Суворкова Ирина Николаевна</t>
  </si>
  <si>
    <t>bogdart@rambler.ru bogdart2020@gmail.com</t>
  </si>
  <si>
    <t>8 (34376) 5-68-43</t>
  </si>
  <si>
    <t>https://bi12.uralschool.ru/</t>
  </si>
  <si>
    <t xml:space="preserve">АДМИНИСТРАЦИЯ ПЫШМИНСКОГО ГОРОДСКОГО ОКРУГА
</t>
  </si>
  <si>
    <t>Пышминский городской округ</t>
  </si>
  <si>
    <t>Муниципальное бюджетное учреждение дополнительного образования Пышминского городского округа «Пышминская детско-юношеская спортивная школа»</t>
  </si>
  <si>
    <t>МБУ ДО ПГО «Пышминская детско-юношеская спортивная школа»</t>
  </si>
  <si>
    <t>623550, Свердловская область, Пышминский район, пгт. Пышма, ул. Куйбышева, д. 42</t>
  </si>
  <si>
    <t>Аминев Александр Анатольевич</t>
  </si>
  <si>
    <t>83437224849@mail.ru</t>
  </si>
  <si>
    <t>8(34372)24849</t>
  </si>
  <si>
    <t>http://sport-sk96.edusite.ru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</si>
  <si>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</si>
  <si>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МБУ ДО ПГО "Пышминская школа искусств"</t>
  </si>
  <si>
    <t>623550, Свердловская область, Пышминский район, р.п. Пышма, пер. Комарова, д. 2</t>
  </si>
  <si>
    <t>Виноградов Анатолий Валентинович</t>
  </si>
  <si>
    <t>temp34372@yandex.ru</t>
  </si>
  <si>
    <t>8(34372)25107</t>
  </si>
  <si>
    <t xml:space="preserve">http://art-school.edusite.ru
</t>
  </si>
  <si>
    <t>Муниципальное бюджетное учреждение дополнительного образования Пышминского городского округа «Пышминский центр дополнительного образования»</t>
  </si>
  <si>
    <t>МБУ ДО ПГО «Пышминский ЦДО»</t>
  </si>
  <si>
    <t>623550, Свердловская область, Пышминский район, р.п. Пышма, ул. Куйбышева, д. 46</t>
  </si>
  <si>
    <t>Бардина Марина Павловна</t>
  </si>
  <si>
    <t>cdo_46@mail.ru</t>
  </si>
  <si>
    <t>8(34372)21294</t>
  </si>
  <si>
    <t>http://cdod-pyshma.uralschool.ru</t>
  </si>
  <si>
    <t>УПРАВЛЕНИЕ ОБРАЗОВАНИЯ АДМИНИСТРАЦИИ ТАЛИЦКОГО ГОРОДСКОГО ОКРУГА</t>
  </si>
  <si>
    <t>Талицкий городской округ</t>
  </si>
  <si>
    <t>Муниципальное казенное учреждение дополнительного образования «Дворец творчества»</t>
  </si>
  <si>
    <t>МКУДО «Дворец творчества»</t>
  </si>
  <si>
    <t>623640, Свердловская область, г. Талица, ул. Ленина, д. 38</t>
  </si>
  <si>
    <t>Яровикова Анастасия Анатольевна</t>
  </si>
  <si>
    <t>aayarovikova@mail.ru uchitelen@gmail.com</t>
  </si>
  <si>
    <t>8(34371)21158</t>
  </si>
  <si>
    <t>talicadshi.ru, ekocentr.uralschool.ru</t>
  </si>
  <si>
    <t>УПРАВЛЕНИЕ ПО РЕГУЛИРОВАНИЮ ИМУЩЕСТВЕННЫХ И ЗЕМЕЛЬНЫХ ОТНОШЕНИЙ ТАЛИЦКОГО ГОРОДСКОГО ОКРУГА</t>
  </si>
  <si>
    <t>Муниципальная казенная организация дополнительного образования Талицкого городского округа «Талицкая спортивная школа имени Ю.В. Исламова»</t>
  </si>
  <si>
    <t>МКОДО ТГО «Талицкая СШ имени Ю.В. Исламова»</t>
  </si>
  <si>
    <t>623640, Свердловская область, г. Талица, ул. Советская, д. 65</t>
  </si>
  <si>
    <t>Долматов Алексей Станиславович</t>
  </si>
  <si>
    <t>talitskaia_dush@bk.ru uchitelen@gmail.com</t>
  </si>
  <si>
    <t>8(34371)28678</t>
  </si>
  <si>
    <t>талицкая-сш.рф</t>
  </si>
  <si>
    <t>АДМИНИСТРАЦИЯ ТУГУЛЫМСКОГО ГОРОДСКОГО ОКРУГА</t>
  </si>
  <si>
    <t>Тугулымский городской округ</t>
  </si>
  <si>
    <t xml:space="preserve">Муниципальное автономное оздоровительно - образовательное учреждение </t>
  </si>
  <si>
    <t>Муниципальное автономное- оздоровительно образовательное учреждение дополнительного образования "Детский центр " Гурино"" Тугулымского городского округа</t>
  </si>
  <si>
    <t>МАООУ ДО ДЦ " Гурино"</t>
  </si>
  <si>
    <t>623650 , Свердловская область, Тугулымский район, д.Гурина</t>
  </si>
  <si>
    <t xml:space="preserve">Патысьев Евгений Вячеславович </t>
  </si>
  <si>
    <t>gurino1@mail.ru campgurino@gmail.com</t>
  </si>
  <si>
    <t>gurino.ru</t>
  </si>
  <si>
    <t>Муниципальное бюджетное учреждение</t>
  </si>
  <si>
    <t>Муниципальное бюджетное образовательное учреждение дополнительного образования "Тугулымский центр детского творчества"</t>
  </si>
  <si>
    <t>МБОУ ДО  ЦДТ</t>
  </si>
  <si>
    <t>623650, Свердловская обл., Тугулымский р-н, п.г.т. Тугулым, ул. Войкова,2</t>
  </si>
  <si>
    <t xml:space="preserve">Закрятина Ираида Васильевна </t>
  </si>
  <si>
    <t>cdt@nxt.ru annastarceva43@gmail.com</t>
  </si>
  <si>
    <t>8(34367) 22274</t>
  </si>
  <si>
    <t>https://cdt-tugulym.uralschool.ru/</t>
  </si>
  <si>
    <t>Муниципальное бюджетное образовательное учреждение дополнительного образования "Детско-юношеская спортивная школа" Тугулымского городского округа</t>
  </si>
  <si>
    <t>623650, Свердловская обл., Тугулымский р-н, п.г.т. Тугулым, ул. Федюнинского, 25</t>
  </si>
  <si>
    <t>Самойлов Александр Геннадьевич</t>
  </si>
  <si>
    <t>dushTGO@yandex.ru cocscharow.nikolaj2012@gmail.com</t>
  </si>
  <si>
    <t>https://dushtgo.uralschool.ru</t>
  </si>
  <si>
    <t>Муниципальное бюджетное образовательное учреждение дополнительного образования "Детско-юношеская спортивная школа "Ермак"</t>
  </si>
  <si>
    <t>МБОУ ДО "ДЮСШ "Ермак"</t>
  </si>
  <si>
    <t>623650, Свердловская обл., Тугулымский р-он, п.г.т.Тугулым, ул.Школьная, 4</t>
  </si>
  <si>
    <t>Стражков Николай Вильевич</t>
  </si>
  <si>
    <t>ermaktug@mail.ru ermaktug2020@gmail.ru</t>
  </si>
  <si>
    <t>8 (922) 202 83 03</t>
  </si>
  <si>
    <t>https://1mexon1.wixsite.com/tugulym-ermak</t>
  </si>
  <si>
    <t>Муниципальное бюджетное образовательное учреждение дополнительного образования детей "Тугулымская станция юных туристов"</t>
  </si>
  <si>
    <t>МБОУДО "Тугулымская СЮТур</t>
  </si>
  <si>
    <t>623650, Свердловская область, Тугулымский район, пгт Тугулым, ул.Школьная, 4</t>
  </si>
  <si>
    <t>Селина Галина Григорьевна</t>
  </si>
  <si>
    <t>selinagg@mail.ru tugsutur@gmail.com</t>
  </si>
  <si>
    <t>8(34367)2-14-84</t>
  </si>
  <si>
    <t>https://sutur.uralschool.ru/</t>
  </si>
  <si>
    <t>АДМИНИСТРАЦИЯ ТУГУЛЫМСКОГО ГОРОДСКОГО ОКРУГА
УПРАВЛЕНИЕ ОБРАЗОВАНИЯ АДМИНИСТРАЦИИ ТУГУЛЫМСКОГО ГОРОДСКОГО ОКРУГА</t>
  </si>
  <si>
    <t>Муниципальное автономное образовательное учреждение дополнительного образования «Детская школа искусств»</t>
  </si>
  <si>
    <t>МАОУ ДО «Детская школа искусств»</t>
  </si>
  <si>
    <t>623650, Свердловская область, Тугулымский район, р.п. Тугулым, ул. Ленина, д. 84</t>
  </si>
  <si>
    <t>Моисеева Наталия Валерьевна</t>
  </si>
  <si>
    <t>dshitugulym@yandex.ru matushkaolga1965@gmail.com</t>
  </si>
  <si>
    <t>+7(343)6721469</t>
  </si>
  <si>
    <t>http://xn--c1aqdvfb1d.xn--p1ai/</t>
  </si>
  <si>
    <t>УПРАВЛЕНИЕ КУЛЬТУРЫ И СПОРТА БЕРЁЗОВСКОГО ГОРОДСКОГО ОКРУГА</t>
  </si>
  <si>
    <t>Березовский ГО</t>
  </si>
  <si>
    <t>Березовское муниципальное бюджетное учреждение дополнительного образования «Детская школа искусств № 2»</t>
  </si>
  <si>
    <t>БМБУ ДО «ДШИ № 2»</t>
  </si>
  <si>
    <t>623700, Свердловская область, г. Березовский, ул. Красных героев, д. 1а</t>
  </si>
  <si>
    <t>Мухина Наталья Алексеевна</t>
  </si>
  <si>
    <t>natalimuhina@mail.ru</t>
  </si>
  <si>
    <t>8 (34369) 4-73-35</t>
  </si>
  <si>
    <t>https://dshi2.ekb.muzkult.ru/</t>
  </si>
  <si>
    <t>УПРАВЛЕНИЕ ОБРАЗОВАНИЯ БЕРЕЗОВСКОГО ГОРОДСКОГО ОКРУГА</t>
  </si>
  <si>
    <t>Автономное учреждение</t>
  </si>
  <si>
    <t>Березовское муниципальное автономное учреждение дополнительного образования "Центр детского творчества"</t>
  </si>
  <si>
    <t>БМАУДО ЦДТ</t>
  </si>
  <si>
    <t>623700, Свердловская область, г. Берёзовский, ул. Ленина, д. 22</t>
  </si>
  <si>
    <t>Комарова Елена Владимировна</t>
  </si>
  <si>
    <t>bgo_cdt@mail.ru</t>
  </si>
  <si>
    <t>8(34369)47323</t>
  </si>
  <si>
    <t>https://dodber.uralschool.ru/</t>
  </si>
  <si>
    <t>Муниципальное автономное учреждение дополнительного образования "Детско-юношеская спортивная школа "Олимп"</t>
  </si>
  <si>
    <t>МАУДО ДЮСШ "Олимп"</t>
  </si>
  <si>
    <t>623701, Свердловская область, г. Березовский, ул. Театральная, д. 13</t>
  </si>
  <si>
    <t>Дмитриева Анна Юрьевна</t>
  </si>
  <si>
    <t>sportivkabgo@mail.ru</t>
  </si>
  <si>
    <t>8(34369)47535</t>
  </si>
  <si>
    <t>http://berezovskiy-sport.ru/main.html</t>
  </si>
  <si>
    <t>Березовское муниципальное бюджетное учреждение дополнительного образования «Детская школа искусств № 1»</t>
  </si>
  <si>
    <t>БМБУ ДО «ДШИ № 1»</t>
  </si>
  <si>
    <t>623701, Свердловская область, г. Берёзовский, ул. Театральная, д. 17</t>
  </si>
  <si>
    <t>Ярынич Людмила Степановна</t>
  </si>
  <si>
    <t>teatralnaya17@yandex.ru ludmilaaryvic@gmail.com</t>
  </si>
  <si>
    <t>8 (34369) 4-66-44</t>
  </si>
  <si>
    <t>https://berezovsk1.ekb.muzkult.ru/</t>
  </si>
  <si>
    <t>Березовское муниципальное бюджетное учреждение дополнительного образования «Детская школа искусств» п. Монетного</t>
  </si>
  <si>
    <t>БМБУ ДО ДШИ п. Монетного</t>
  </si>
  <si>
    <t>623720, Свердловская область, г. Березовский, п. Монетный, ул. Кирова, 18</t>
  </si>
  <si>
    <t>Половинкина Наталья Владимировна</t>
  </si>
  <si>
    <t>mdshi@yandex.ru nastenbka66@gmail.com</t>
  </si>
  <si>
    <t>8(34369)3-40-95</t>
  </si>
  <si>
    <t>http://mdshi.ekb.muzkult.ru/</t>
  </si>
  <si>
    <t>Березовское муниципальное бюджетное учреждение дополнительного образования детей "Детская музыкальная школа" п. Ключевск</t>
  </si>
  <si>
    <t>БМБУ ДО "ДМШ" п. Ключевск</t>
  </si>
  <si>
    <t>623725, Свердловская область, г. Березовский, п. Ключевск, ул. Строителей, д. 1, корп. Б</t>
  </si>
  <si>
    <t>Воронюк Надежда Викторовна</t>
  </si>
  <si>
    <t>dmsh.klu4evsk@yandex.ru</t>
  </si>
  <si>
    <t>8 (34369)3-60-30 +79086394363</t>
  </si>
  <si>
    <t>https://kdmsh.ekb.muzkult.ru/</t>
  </si>
  <si>
    <t>Режевской городской округ</t>
  </si>
  <si>
    <t>УПРАВЛЕНИЕ ОБРАЗОВАНИЯ АДМИНИСТРАЦИИ РЕЖЕВСКОГО ГОРОДСКОГО ОКРУГА</t>
  </si>
  <si>
    <t>Муниципальное бюджетное образовательное учреждение</t>
  </si>
  <si>
    <t xml:space="preserve">Муниципальное бюджетное образовательное учреждение дополнительного образования «Учебный профессиональный центр» </t>
  </si>
  <si>
    <t>МБОУ ДО УПЦ</t>
  </si>
  <si>
    <t>623750, Свердловская область, город Реж, улица Трудовая, дом 21</t>
  </si>
  <si>
    <t>Камаева Ирина Васильевна</t>
  </si>
  <si>
    <t>mukrez@mail.ru</t>
  </si>
  <si>
    <t>8(34364)31818</t>
  </si>
  <si>
    <t>https://upcrezh.uralschool.ru/</t>
  </si>
  <si>
    <t>УПРАВЛЕНИЕ КУЛЬТУРЫ, ФИЗИЧЕСКОЙ КУЛЬТУРЫ, СПОРТА И МОЛОДЁЖНОЙ ПОЛИТИКИ АДМИНИСТРАЦИИ  РЕЖЕВСКОГО ГОРОДСКОГО ОКРУГА</t>
  </si>
  <si>
    <t>Муниципальное бюджетное учреждение дополнительного образования «Режевская детская школа искусств»</t>
  </si>
  <si>
    <t>МБУДО «Режевская ДШИ»</t>
  </si>
  <si>
    <t>623751, Свердловская область, г. Реж, ул. Калинина, д. 19а</t>
  </si>
  <si>
    <t>Тарабаев Сергей Петрович</t>
  </si>
  <si>
    <t>rdsi2008@mail.ru</t>
  </si>
  <si>
    <t>8(34364)33104</t>
  </si>
  <si>
    <t>https://rejdshi.ekb.muzkult.ru</t>
  </si>
  <si>
    <t>Муниципальное бюджетное учреждение дополнительного образования  «Центр творческого развития»</t>
  </si>
  <si>
    <t>МБУ ДО ЦТР</t>
  </si>
  <si>
    <t>623752, Россия, Свердловская область, город Реж, улица Металлургов, дом 8</t>
  </si>
  <si>
    <t>Котельникова Людмила Михайловна</t>
  </si>
  <si>
    <t>cvrrez@mail.ru karpovat1984@gmail.com</t>
  </si>
  <si>
    <t>8 (34364)383-18</t>
  </si>
  <si>
    <t>http://zvr-rezh.pro/</t>
  </si>
  <si>
    <t>УПРАВЛЕНИЕ КУЛЬТУРЫ АДМИНИСТРАЦИИ АРТЕМОВСКОГО ГОРОДСКОГО ОКРУГА</t>
  </si>
  <si>
    <t>Артемовский ГО</t>
  </si>
  <si>
    <t>Муниципальное бюджетное учреждение дополнительного образования Артемовского городского округа «Детская школа искусств № 1»</t>
  </si>
  <si>
    <t>МБУ ДО АГО «ДШИ № 1»</t>
  </si>
  <si>
    <t>623780, Свердловская область, г. Артемовский, ул. Ленина, д. 28</t>
  </si>
  <si>
    <t>Мариева Елена Владимировна</t>
  </si>
  <si>
    <t>moudodagoshkolav1@mail.ru agodshi1@gmail.ru
dshi1ago2020@mail.ru</t>
  </si>
  <si>
    <t>8(34363)2-40-47</t>
  </si>
  <si>
    <t>http://1.ekb.muzkult.ru/</t>
  </si>
  <si>
    <t>УПРАВЛЕНИЕ ОБРАЗОВАНИЯ АРТЕМОВСКОГО ГОРОДСКОГО ОКРУГА</t>
  </si>
  <si>
    <t>Муниципальное автономное образовательное учреждение дополнительного образования № 24 "Детская художественная школа"</t>
  </si>
  <si>
    <t>МАОУ ДО № 24 "ДХШ"</t>
  </si>
  <si>
    <t>623780, Свердловская область, г. Артемовский, ул. Первомайская, д. 65</t>
  </si>
  <si>
    <t>Печерский Максим
 Анатольевич</t>
  </si>
  <si>
    <t>dhch24@yandex.ru</t>
  </si>
  <si>
    <t>8(34363)21650</t>
  </si>
  <si>
    <t>http://dhsh24.uralschool.ru</t>
  </si>
  <si>
    <t>Муниципальное автономное образовательное учреждение дополнительного образования "Центр дополнительного образования детей "Фаворит"</t>
  </si>
  <si>
    <t>МАОУ ЦДО "Фаворит"</t>
  </si>
  <si>
    <t>623780, Свердловская область, г. Артемовский, ул. Терешковой, д. 15</t>
  </si>
  <si>
    <t>Скутин Александр Владимирович</t>
  </si>
  <si>
    <t>favorit27203@mail.ru</t>
  </si>
  <si>
    <t>8(34363)5-72-66</t>
  </si>
  <si>
    <t>https://favorit.uralschool.ru</t>
  </si>
  <si>
    <t>Муниципальное автономное образовательное учреждение дополнительного образования «Детско-юношеская спортивная школа» №25</t>
  </si>
  <si>
    <t>МАОУ ДО «ДЮСШ» №25</t>
  </si>
  <si>
    <t>623794, Свердловская область, Артемовский район, п. Буланаш, ул. Вахрушева, д. 4</t>
  </si>
  <si>
    <t>Хлюпин Олег Сергеевич</t>
  </si>
  <si>
    <t>sportschool25@mail.ru artsportschool25@gmail.com</t>
  </si>
  <si>
    <t>8(34363)5-45-93</t>
  </si>
  <si>
    <t>https://sport25art.uralschool.ru/</t>
  </si>
  <si>
    <t>Муниципальное бюджетное учреждение дополнительного образования Артемовского городского округа «Детская школа искусств № 2»</t>
  </si>
  <si>
    <t>МБУ ДО АГО «ДШИ № 2»</t>
  </si>
  <si>
    <t>623794, Свердловская область, Артемовский район, п. Буланаш, ул. Вахрушева, д. 7</t>
  </si>
  <si>
    <t>Затепякин Егор Анатольевич</t>
  </si>
  <si>
    <t>dshi2b@yandex.ru</t>
  </si>
  <si>
    <t>8(34363)5-50-44</t>
  </si>
  <si>
    <t>http://dshi2b.ekb.muzkult.ru/</t>
  </si>
  <si>
    <t>Муниципальное автономное образовательное учреждение дополнительного образования «Центр образования и профессиональной ориентации»</t>
  </si>
  <si>
    <t>МАОУ ДО «ЦОиПО»</t>
  </si>
  <si>
    <t>623794, Свердловская область, Артемовский район, п. Буланаш, ул. Коммунальная, д. 10</t>
  </si>
  <si>
    <t>Холоткова Наталья Александровна</t>
  </si>
  <si>
    <t>moy_myk23@mail.ru</t>
  </si>
  <si>
    <t>8-34363-54900</t>
  </si>
  <si>
    <t>http://цоипо.рф</t>
  </si>
  <si>
    <t>АДМИНИСТРАЦИЯ ИРБИТСКОГО МУНИЦИПАЛЬНОГО ОБРАЗОВАНИЯ</t>
  </si>
  <si>
    <t>Ирбитское МО</t>
  </si>
  <si>
    <t>Муниципальное образовательное учреждение дополнительного образования Детско-юношеская спортивная школа</t>
  </si>
  <si>
    <t>МОУ ДО ДЮСШ</t>
  </si>
  <si>
    <t>623836, Свердловская область, Ирбитский район, д. Фомина, ул. 60 лет Октября, д. 36</t>
  </si>
  <si>
    <t>Пономарева Людмила Дмитриевна</t>
  </si>
  <si>
    <t>irdss@bk.ru duschirbitmo@gmail.ru</t>
  </si>
  <si>
    <t>http://mkoudush.edusite.ru/index.html</t>
  </si>
  <si>
    <t>Муниципальное образовательное учреждение дополнительного образования «Детский экологический центр»</t>
  </si>
  <si>
    <t>МОУ ДО "ДЭЦ"</t>
  </si>
  <si>
    <t>623836, Свердловская область, Ирбитский район, д. Фомина, ул. Советская, д. 63</t>
  </si>
  <si>
    <t>Гвоздева Наталья Викторовна</t>
  </si>
  <si>
    <t>fomina-centre@mail.ru</t>
  </si>
  <si>
    <t>www.eco-ir.ru</t>
  </si>
  <si>
    <t>Муниципальное автономное образовательное учреждение дополнительного образования "Зайковская детская музыкальная школа"</t>
  </si>
  <si>
    <t>МАОУ ДО ЗДМШ</t>
  </si>
  <si>
    <t>623847, Свердловская область, Ирбитский район, п. Зайково, ул. Коммунистическая, д. 171</t>
  </si>
  <si>
    <t>Ширшева Елена Геннадьевна</t>
  </si>
  <si>
    <t>ZAIKOVO.dmsh@yandex.ru elena_66sh@mail.ru</t>
  </si>
  <si>
    <t>http://dmsh-zaikovo.ekb.muzkult.ru/.</t>
  </si>
  <si>
    <t>Муниципальное образовательное учреждение дополнительного образования "Центр внешкольной работы"</t>
  </si>
  <si>
    <t>МОУ ДО "ЦВР"</t>
  </si>
  <si>
    <t>623847, Свердловская область, Ирбитский район, п. Зайково, ул. Коммунистическая, д. 189</t>
  </si>
  <si>
    <t>Щекотова Ирина Сергеевна</t>
  </si>
  <si>
    <t>zaikovocvr@yandex.ru</t>
  </si>
  <si>
    <t>http://irbitskoemo.ru</t>
  </si>
  <si>
    <t>город Ирбит</t>
  </si>
  <si>
    <t>Государственное бюджетное учреждение дополнительного образования Свердловской области «Ирбитская детская художественная школа»</t>
  </si>
  <si>
    <t>ГБУДОСО «Ирбитская ДХШ»</t>
  </si>
  <si>
    <t>623850, Свердловская область, г. Ирбит, ул. Советская, д. 17</t>
  </si>
  <si>
    <t>Аникин Владимир Константинович </t>
  </si>
  <si>
    <t>irbitdschoolart@list.ru</t>
  </si>
  <si>
    <t>+7 (34355) 6-43-27</t>
  </si>
  <si>
    <t>дхш-ирбит.рф</t>
  </si>
  <si>
    <t>Государственное бюджетное учреждение дополнительного образования Свердловской области «Ирбитская детская музыкальная школа»</t>
  </si>
  <si>
    <t>ГБУДОСО «Ирбитская ДМШ»</t>
  </si>
  <si>
    <t>623851, Свердловская область, г. Ирбит, ул. Свердлова, д. 16</t>
  </si>
  <si>
    <t>Занина Наталья Николаевна</t>
  </si>
  <si>
    <t>  idsi@yandex.ru</t>
  </si>
  <si>
    <t>8 (34355) 6 -54 -54</t>
  </si>
  <si>
    <t>https://idmsh.ekb.muzkult.ru/contacts</t>
  </si>
  <si>
    <t>Муниципальное автономное учреждение дополнительного образования «Ирбитская районная детская школа искусств»</t>
  </si>
  <si>
    <t>МАУ ДО ИРДШИ</t>
  </si>
  <si>
    <t>623855, Свердловская область, Ирбитский район, пгт Пионерский, ул. Ожиганова, д. 2</t>
  </si>
  <si>
    <t>Цебинога Оксана Николаевна</t>
  </si>
  <si>
    <t>irdchi@mail.ru irdchi1993@gmail.com</t>
  </si>
  <si>
    <t>irdshi.ekb.muzkult.ru</t>
  </si>
  <si>
    <t>АДМИНИСТРАЦИЯ МУНИЦИПАЛЬНОГО ОБРАЗОВАНИЯ ГОРОД ИРБИТ</t>
  </si>
  <si>
    <t>Муниципальное автономное образовательное учреждение дополнительного образования Муниципального образования город Ирбит «Детско-юношеская спортивная школа»</t>
  </si>
  <si>
    <t>МАОУ ДО «Ирбитская ДЮСШ»</t>
  </si>
  <si>
    <t>623856, Свердловская область, г. Ирбит, ул. Азева, д. 12а</t>
  </si>
  <si>
    <t>Шевчук Пётр Николаевич</t>
  </si>
  <si>
    <t>irbitsporthkola@rambler.ru</t>
  </si>
  <si>
    <t>8 (34355) 6-51-37</t>
  </si>
  <si>
    <t xml:space="preserve">
дюсш-ирбит.рф</t>
  </si>
  <si>
    <t>Муниципальное автономное образовательное учреждение дополнительного образования Муниципального образования город Ирбит «Центр детского творчества»</t>
  </si>
  <si>
    <t>МАОУ ДО «Центр детского творчества»</t>
  </si>
  <si>
    <t>623856, Свердловская область, г. Ирбит, ул. Пролетарская, д. 61</t>
  </si>
  <si>
    <t>Сухих Наталья Владимировна</t>
  </si>
  <si>
    <t xml:space="preserve">natalya.suhih.71@mail.ru </t>
  </si>
  <si>
    <t>8(34355)6-48-66</t>
  </si>
  <si>
    <t>http://cdt-irbit.3dn.ru/</t>
  </si>
  <si>
    <t>УПРАВЛЕНИЕ ОБРАЗОВАНИЯ  БАЙКАЛОВСКОГО МР</t>
  </si>
  <si>
    <t>Байкаловский МР</t>
  </si>
  <si>
    <t>Муниципальное казённое учреждение дополнительного образования «Байкаловская детская школа искусств»</t>
  </si>
  <si>
    <t>МКУ ДО «Байкаловская ДШИ»</t>
  </si>
  <si>
    <t>623870, Свердловская область, Байкаловский район, 
 с. Байкалово, ул. Революции, д. 23</t>
  </si>
  <si>
    <t>Глухих Петр Андреевич</t>
  </si>
  <si>
    <t>bayka-dshi@mail.ru</t>
  </si>
  <si>
    <t>34362 2-03-98</t>
  </si>
  <si>
    <t>http://baykal.ekb.muzkult.ru/</t>
  </si>
  <si>
    <t>УПРАВЛЕНИЕ ОБРАЗОВАНИЯ БАЙКАЛОВСКОГО МР</t>
  </si>
  <si>
    <t>муниципальное казённое учреждение дополнительного образования Байкаловский районный Центр внешкольной работы</t>
  </si>
  <si>
    <t>МКУ ДО Байкаловский районный ЦВР</t>
  </si>
  <si>
    <t>623870, Свердловская область, Байкаловский район, с. Байкалово, ул. Кузнецова, д. 30</t>
  </si>
  <si>
    <t>Пинчук Лариса Валентиновна</t>
  </si>
  <si>
    <t xml:space="preserve"> cvr_baikalovo@mail.ru</t>
  </si>
  <si>
    <t>34362 2-05-68</t>
  </si>
  <si>
    <t xml:space="preserve"> http://cvr-baikalovo.edusite.ru/p1aa1.html</t>
  </si>
  <si>
    <t>Муниципальное казённое учреждение дополнительного образования Байкаловский детско-юношеский центр «Созвездие»</t>
  </si>
  <si>
    <t>МКУ ДО Байкаловский ДЮЦ «Созвездие»</t>
  </si>
  <si>
    <t>623870, Свердловская область, с. Байкалово, ул. Мальгина, 56</t>
  </si>
  <si>
    <t xml:space="preserve"> Емельянова Ольга Ангатольевна</t>
  </si>
  <si>
    <t xml:space="preserve"> cdu262@mail.ru </t>
  </si>
  <si>
    <t>34362 2-14-73</t>
  </si>
  <si>
    <t>http://baikalduc.ru/p5aa1.html</t>
  </si>
  <si>
    <t>АДМИНИСТРАЦИЯ ТУРИНСКОГО ГОРОДСКОГО ОКРУГА</t>
  </si>
  <si>
    <t>Туринский городской округ</t>
  </si>
  <si>
    <t>Муниципальное автономное образовательное учреждение дополнительного образования Центр дополнительного образования «Спектр» Туринского городского округа</t>
  </si>
  <si>
    <t>МАОУ ДО ЦДО «Спектр»</t>
  </si>
  <si>
    <t>623900, Свердловская область, г. Туринск, ул. Ленина, д. 33</t>
  </si>
  <si>
    <t>Кормина Татьяна Александровна</t>
  </si>
  <si>
    <t>spektrtur2010@mail.ru vardanananeta@gmail.ru</t>
  </si>
  <si>
    <t>8(34349)2-13-52</t>
  </si>
  <si>
    <t>http://центр-спектр.рф/</t>
  </si>
  <si>
    <t>Муниципальное автономное образовательное учреждение дополнительного образования «Детско-юношеская спортивная школа» Туринского городского округа</t>
  </si>
  <si>
    <t>МАОУ ДО ДЮСШ</t>
  </si>
  <si>
    <t>623900, Свердловская область, г. Туринск, ул. Спорта, д. 20а</t>
  </si>
  <si>
    <t>Бакунова Людмила Степановна</t>
  </si>
  <si>
    <t>dyussh54@yandex.ru</t>
  </si>
  <si>
    <t>8(34349) 2-20-06</t>
  </si>
  <si>
    <t>http://dussch-tur.uralschool.ru/</t>
  </si>
  <si>
    <t>Муниципальное бюджетное учреждение дополнительного образования «Туринская Детская школа искусств»</t>
  </si>
  <si>
    <t>МБУ ДО «ТУРИНСКАЯ ДШИ»</t>
  </si>
  <si>
    <t>623900, Свердловская область, г. Туринск, ул. Спорта, д. 21</t>
  </si>
  <si>
    <t>Белоусова Елена Владимировна</t>
  </si>
  <si>
    <t>DSHI.TUR@yandex.ru micheevanok@gmail.com</t>
  </si>
  <si>
    <t>8(34349)22381</t>
  </si>
  <si>
    <t>Слободо-Туринский муниципальный район</t>
  </si>
  <si>
    <t>Государственное казённое образовательное учреждение дополнительного образования Свердловской области "Слободо-Туринская детская школа искусств"</t>
  </si>
  <si>
    <t>ГКУДОСО "Слободо-Туринская ДШИ"</t>
  </si>
  <si>
    <t>623930 Свердловская область, с. Туринская Слобода, ул. Первомайская, 9</t>
  </si>
  <si>
    <t>Теплякова Ольга Владимировна</t>
  </si>
  <si>
    <t>sl_tur_dshi@mail.ru</t>
  </si>
  <si>
    <t>8(34361)21997</t>
  </si>
  <si>
    <t>turin.ekb.muzkult.ru/</t>
  </si>
  <si>
    <t>СЛОБОДО-ТУРИНСКИЙ МУНИЦИПАЛЬНЫЙ ОТДЕЛ УПРАВЛЕНИЯ ОБРАЗОВАНИЕМ</t>
  </si>
  <si>
    <t>Муниципальное автономное учреждение дополнительного образования «Слободо-Туринская детско-юношеская спортивная школа»</t>
  </si>
  <si>
    <t>МАУ ДО «Слободо-Туринская ДЮСШ»</t>
  </si>
  <si>
    <t>623930, Свердловская область, Слободо-Туринский район, с. Туринская Слобода, ул. Октябрьская, д. 8</t>
  </si>
  <si>
    <t>Захарова Светлана Геннадьевна</t>
  </si>
  <si>
    <t>sltur_dussh@mail.ru</t>
  </si>
  <si>
    <t>8(34361)21074</t>
  </si>
  <si>
    <t>http://sltdussh.ucoz.ru</t>
  </si>
  <si>
    <t>Муниципальное автономное учреждение дополнительного образования «Центр детского творчества «Эльдорадо»</t>
  </si>
  <si>
    <t>МАУ ДО «ЦДТ «Эльдорадо»</t>
  </si>
  <si>
    <t>623930, Свердловская область, Слободо-Туринский район, с. Туринская Слобода, ул. Первомайская, д. 2</t>
  </si>
  <si>
    <t>Наумова Валентина Ивановна</t>
  </si>
  <si>
    <t>cvr.eldorado@yandex.ru</t>
  </si>
  <si>
    <t>8(34361)21537</t>
  </si>
  <si>
    <t>http://cdt-eldorado.ru/</t>
  </si>
  <si>
    <t>АДМИНИСТРАЦИЯ МО ТАВДИНСКИЙ РАЙОН</t>
  </si>
  <si>
    <t>Тавдинский городской округ</t>
  </si>
  <si>
    <t>Муниципальное автономное учреждение дополнительного образования «Детская школа искусств»</t>
  </si>
  <si>
    <t>МАУ ДО «ДШИ»</t>
  </si>
  <si>
    <t>623950, Свердловская область, г. Тавда, ул. 9 Января, д. 39</t>
  </si>
  <si>
    <t>Батова Наталья Александровна</t>
  </si>
  <si>
    <t>moudoddshi.o@mail.ru maudodshitavda@gmail.com</t>
  </si>
  <si>
    <t>8(34360)52963</t>
  </si>
  <si>
    <t>https://dshitavda.ekb.muzkult.ru/</t>
  </si>
  <si>
    <t>МУНИЦИПАЛЬНЫЙ ОРГАН УПРАВЛЕНИЯ ОБРАЗОВАНИЕМ - УПРАВЛЕНИЕ ОБРАЗОВАНИЕМ ТАВДИНСКОГО ГОРОДСКОГО ОКРУГА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</si>
  <si>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«Гармония»</t>
  </si>
  <si>
    <t>МАОУ ДО ЦТР и ГО «Гармония»</t>
  </si>
  <si>
    <t>623950, Свердловская область, г. Тавда, ул. Ленина, д. 71</t>
  </si>
  <si>
    <t>Доброва Алла Геннадьевна</t>
  </si>
  <si>
    <t>garmonia_2005@mail.ru</t>
  </si>
  <si>
    <t>8(34360)52256</t>
  </si>
  <si>
    <t>http://ctr-garmonia.ru/</t>
  </si>
  <si>
    <t>Муниципальное автономное учреждение дополнительного образования «Тавдинская детская музыкальная школа»</t>
  </si>
  <si>
    <t>МАУ ДО «ТДМШ»</t>
  </si>
  <si>
    <t>623950, Свердловская область, г. Тавда, ул. Ленина, д. 90</t>
  </si>
  <si>
    <t>Тричев Петр Евгеньевич</t>
  </si>
  <si>
    <t>muzch_tavda@mail.ru</t>
  </si>
  <si>
    <t xml:space="preserve">8(34360) 5-35-44                      </t>
  </si>
  <si>
    <t>http://dmshgt.ekb.muzkult.ru/</t>
  </si>
  <si>
    <t>Муниципальное казенное образовательное учреждение дополнительного образования «Детско-юношеская спортивная школа»</t>
  </si>
  <si>
    <t>МКОУ ДО ДЮСШ</t>
  </si>
  <si>
    <t>623950, Свердловская область, г. Тавда, ул. Ломоносова, д. 6</t>
  </si>
  <si>
    <t>Буторин Сергей Геннадьевич</t>
  </si>
  <si>
    <t>tavdasportschool@list.ru
menval-69@yandex.ru</t>
  </si>
  <si>
    <t>8(34360)33372</t>
  </si>
  <si>
    <t>http://www.tavda-duschka.edusite.ru</t>
  </si>
  <si>
    <t>АДМИНИСТРАЦИЯ ТАБОРИНСКОГО МУНИЦИПАЛЬНОГО РАЙОНА</t>
  </si>
  <si>
    <t>Таборинский муниципальный
район</t>
  </si>
  <si>
    <t>Муниципальное казённое образовательное учреждение дополнительного образования детей Центр детского творчества «Радуга»</t>
  </si>
  <si>
    <t>МКОУ ДОД ЦДТ «Радуга»</t>
  </si>
  <si>
    <t>623990, Свердловская область, Таборинский район, с. Таборы, ул. Советская, д. 2</t>
  </si>
  <si>
    <t>Носова Вера Викторовна</t>
  </si>
  <si>
    <t>cdt.raduga@list.ru hfleuf2020@gmail.com</t>
  </si>
  <si>
    <t>8(34347) 2-14-25; 
8(34347) 2-12-97</t>
  </si>
  <si>
    <t>http://raduqa-cdt.ucoz.net/</t>
  </si>
  <si>
    <t>Арамильский ГО</t>
  </si>
  <si>
    <t>Государственное учреждение субъекта Российской Федерации</t>
  </si>
  <si>
    <t>государственное автономное учреждение 
 дополнительного профессионального образования Свердловской области «Арамильский учебно-технический центр агропромышленного комплекса»</t>
  </si>
  <si>
    <t>ГАУ ДПО СО «Арамильский УТЦ АПК»</t>
  </si>
  <si>
    <t>624000, Свердловская область, Сысертский район, г. Арамиль, ул. Курчатова, д. 30</t>
  </si>
  <si>
    <t>Орлов Евгений Георгиевич</t>
  </si>
  <si>
    <t>arutc@mail.ru</t>
  </si>
  <si>
    <t>(34374) 3-06-74, 
3-06-72</t>
  </si>
  <si>
    <t>aramilutc.ru</t>
  </si>
  <si>
    <t>АДМИНИСТРАЦИЯ МУНИЦИПАЛЬНОГО ОБРАЗОВАНИЯ Г.АРАМИЛЬ</t>
  </si>
  <si>
    <t>Муниципальное бюджетное учреждение дополнительного образования «Детская школа искусств»</t>
  </si>
  <si>
    <t>624002, Свердловская область, Сысертский район, г. Арамиль, ул. 1 Мая, д. 3</t>
  </si>
  <si>
    <t>Ашихмина Вера Викторовна</t>
  </si>
  <si>
    <t>dshi-aramil@mail.ru</t>
  </si>
  <si>
    <t>8 (34374) 3 01 43</t>
  </si>
  <si>
    <t>dshi-aramil.ru</t>
  </si>
  <si>
    <t>АРАМИЛЬСКИЙ ГОРОДСКОЙ ОКРУГ</t>
  </si>
  <si>
    <t>Муниципальное автономное образовательное учреждение дополнительного образования «Детско-юношеская спортивная школа «Дельфин»</t>
  </si>
  <si>
    <t>ДЮСШ «Дельфин»</t>
  </si>
  <si>
    <t>624002, Свердловская область, Сысертский район, г. Арамиль, ул. 1 Мая, д. 60в</t>
  </si>
  <si>
    <t>Трифонов Алексей Павлович</t>
  </si>
  <si>
    <t>dolfin@aramilgo.ru</t>
  </si>
  <si>
    <t>8(343)3853480</t>
  </si>
  <si>
    <t>dolphin.aramilgo.ru</t>
  </si>
  <si>
    <t>ОТДЕЛ ОБРАЗОВАНИЯ АРАМИЛЬСКОГО ГОРОДСКОГО ОКРУГА</t>
  </si>
  <si>
    <t>Муниципальное бюджетное учреждение дополнительного образования «Центр развития творчества детей и юношества «ЮНТА»</t>
  </si>
  <si>
    <t>Центр «ЮНТА»</t>
  </si>
  <si>
    <t>624002, Свердловская область, Сысертский район, г. Арамиль, ул. Космонавтов, д. 11</t>
  </si>
  <si>
    <t>Крючкова Оксана Николаевна</t>
  </si>
  <si>
    <t>Cdt_aramil@mail.ru</t>
  </si>
  <si>
    <t>8 912 200 58 58</t>
  </si>
  <si>
    <t>www.unta.edusite.ru</t>
  </si>
  <si>
    <t>Сысертский городской округ</t>
  </si>
  <si>
    <t>Государственное бюджетное учреждение дополнительного образования Свердловской области «Октябрьская детская школа искусств»</t>
  </si>
  <si>
    <t>ГБУДОСО «Октябрьская ДШИ»</t>
  </si>
  <si>
    <t>624005, Свердловская область, Сысертский район, п. Октябрьский, ул. Маяковского, д. 9</t>
  </si>
  <si>
    <t>Щедрова Альфира Ильтаровна</t>
  </si>
  <si>
    <t>shedrova76@mail.ru</t>
  </si>
  <si>
    <t>(34374) 4-32-62  </t>
  </si>
  <si>
    <t>https://okdshi.ekb.muzkult.ru/</t>
  </si>
  <si>
    <t>АДМИНИСТРАЦИЯ СЫСЕРТСКОГО ГОРОДСКОГО ОКРУГА</t>
  </si>
  <si>
    <t>Муниципальное бюджетное учреждение дополнительного образования "Большеистокская детская школа искусств"</t>
  </si>
  <si>
    <t>Большеистокская ДШИ</t>
  </si>
  <si>
    <t>624006, Свердловская область, Сысертский район, п. Большой Исток, ул. Ст. Разина, 11а -1</t>
  </si>
  <si>
    <t>Бабушкина Мария Валентиновна</t>
  </si>
  <si>
    <t>istokdshi@mail.ru</t>
  </si>
  <si>
    <t>8(34374)72874</t>
  </si>
  <si>
    <t>boldshi.com</t>
  </si>
  <si>
    <t>Муниципальное бюджетное учреждение дополнительного образования «Двуреченская детская школа искусств»</t>
  </si>
  <si>
    <t>МБУ ДО «Двуреченская ДШИ»</t>
  </si>
  <si>
    <t>624013, Свердловская область, Сысертский район, п. Двуреченск, ул. Кольцевая, д. 14</t>
  </si>
  <si>
    <t>Кискин Владимир Витальевич</t>
  </si>
  <si>
    <t>ddshi.ekb@yandex.ru</t>
  </si>
  <si>
    <t>8(34374)27929</t>
  </si>
  <si>
    <t>ddshi.ekb.muzkult.ru</t>
  </si>
  <si>
    <t>Муниципальное казенное учреждение дополнительного образования "Детско-юношеская спортивная школа Сысертского городского округа"</t>
  </si>
  <si>
    <t>МКУДО ДЮСШ СГО</t>
  </si>
  <si>
    <t>624022,  Свердловская область, г. Сысерть, ул. Коммуны, 36</t>
  </si>
  <si>
    <t>Субботин Игорь Алексеевич</t>
  </si>
  <si>
    <t>dusch1978sgo@yandex.ru</t>
  </si>
  <si>
    <t>8 (34374)70534</t>
  </si>
  <si>
    <t>dusch1978.ucoz.ru</t>
  </si>
  <si>
    <t>Муниципальное автономное учреждение дополнительного образования "Центр внешкольной работы Сысертского городского округа"</t>
  </si>
  <si>
    <t>МАУДО ЦВР СГО</t>
  </si>
  <si>
    <t>624021,  Свердловская область, г. Сысерть, ул. Красноармейская , 32</t>
  </si>
  <si>
    <t>Соломеина Алла Борисовна</t>
  </si>
  <si>
    <t>cvr_sysert@mail.ru</t>
  </si>
  <si>
    <t>8 (34374)74749</t>
  </si>
  <si>
    <t>cvr-sysert.ru</t>
  </si>
  <si>
    <t>Муниципальное бюджетное учреждение дополнительного образования "Детская школа искусств" г. Сысерть</t>
  </si>
  <si>
    <t>МБУ ДО "Детская школа искусств" г. Сысерть</t>
  </si>
  <si>
    <t>624021, Свердловская область, г. Сысерть, ул. Ленина, д. 32</t>
  </si>
  <si>
    <t>Петерс Светлана Александровна</t>
  </si>
  <si>
    <t>peterss@bk.ru</t>
  </si>
  <si>
    <t>8(34374)79293</t>
  </si>
  <si>
    <t>music-sysert.ru</t>
  </si>
  <si>
    <t>Государственное бюджетное учреждение дополнительного образования Свердловской области «Детская художественная школа г. Сысерть»</t>
  </si>
  <si>
    <t>ГБУДОСО «ДХШ г. Сысерть»</t>
  </si>
  <si>
    <t>624021, Свердловская область, г. Сысерть, ул. Трактовая, д. 15</t>
  </si>
  <si>
    <t>Белоносов Александр Сергеевич</t>
  </si>
  <si>
    <t>arttrakt@inbox.ru</t>
  </si>
  <si>
    <t>8(34374)70411</t>
  </si>
  <si>
    <t>arttrakt.ru</t>
  </si>
  <si>
    <t>Муниципальное бюджетное учреждение дополнительного образования "Детская школа искусств" с. Кашино</t>
  </si>
  <si>
    <t>МБУДО "Детская школа искусств" с. Кашино</t>
  </si>
  <si>
    <t>624021, Свердловская область, Сысертский район, с. Кашино, ул. Ленина, 47</t>
  </si>
  <si>
    <t>Привалова Любовь Анатольевна</t>
  </si>
  <si>
    <t>dshi_kashino@mail.ru</t>
  </si>
  <si>
    <t>8(34374)63538</t>
  </si>
  <si>
    <t>kashino.ekb.muzkult.ru</t>
  </si>
  <si>
    <t>Муниципальное автономное учреждение дополнительного образования "Детско-юношеская спортивная школа дзюдо Сысертского городского округа "Мастер-Динамо"</t>
  </si>
  <si>
    <t>МАУДО ДЮСШ дзюдо СГО "Мастер -Динамо"</t>
  </si>
  <si>
    <t>624022,  Свердловская область, г. Сысерть, ул. Советская, 48 "а"</t>
  </si>
  <si>
    <t>Демидов Игорь Владимирович</t>
  </si>
  <si>
    <t>olga661966@mail.ru</t>
  </si>
  <si>
    <t>8 (34374)74047</t>
  </si>
  <si>
    <t>dynamo-set.uralscool.ru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</si>
  <si>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</si>
  <si>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МБУДО ЦДТТ СГО</t>
  </si>
  <si>
    <t>624022,  Свердловская область, г. Сысерть, ул. Свердлова, 80 "а"</t>
  </si>
  <si>
    <t>Иванова Елена Александровна</t>
  </si>
  <si>
    <t>cdttsgo@mail.ru muk_sysert@mail.ru</t>
  </si>
  <si>
    <t>8 (34374)71422</t>
  </si>
  <si>
    <t>cdttsgo.ru</t>
  </si>
  <si>
    <t>УПРАВЛЕНИЕ КУЛЬТУРЫ АДМИНИСТРАЦИИ БЕЛОЯРСКОГО ГОРОДСКОГО ОКРУГА</t>
  </si>
  <si>
    <t>Белоярский ГО</t>
  </si>
  <si>
    <t>Муниципальное бюджетное учреждение дополнительного образования Белоярского городского округа «Белоярская детская музыкальная школа»</t>
  </si>
  <si>
    <t>МБУДО БГО «Белоярская ДМШ»</t>
  </si>
  <si>
    <t>624030, Свердловская область, Белоярский район, п.г.т. Белоярский, ул. Ленина, д. 264</t>
  </si>
  <si>
    <t>Уткина Ирина Михайловна</t>
  </si>
  <si>
    <t>dmsh264@yandex.ru</t>
  </si>
  <si>
    <t>34377 2-13-43</t>
  </si>
  <si>
    <t>http://bel.ekb.muzkult.ru</t>
  </si>
  <si>
    <t>УПРАВЛЕНИЕ ОБРАЗОВАНИЯ АДМИНИСТРАЦИИ БЕЛОЯРСКОГО ГОРОДСКОГО ОКРУГА</t>
  </si>
  <si>
    <t>Муниципальное бюджетное образовательное учреждение дополнительного образования "Детско-юношеская спортивная школа "</t>
  </si>
  <si>
    <t>МБОУ ДО ДЮСШ</t>
  </si>
  <si>
    <t>624030, Свердловская область, р.п. Белоярский, ул. Милицейская, 1</t>
  </si>
  <si>
    <t>Кузьмин Сергей Леонидович</t>
  </si>
  <si>
    <t>sport_dussh_bel@mail.ru</t>
  </si>
  <si>
    <t>8(34377)2-11-75</t>
  </si>
  <si>
    <t>http://sport-bel.uralschool.ru</t>
  </si>
  <si>
    <t>Муниципальное бюджетное образовательное учреждение дополнительного образования «Детско-юношеский центр»</t>
  </si>
  <si>
    <t>МБОУ ДО ДЮЦ</t>
  </si>
  <si>
    <t>624030, Свердловская область, р.п. Белоярский, ул. Милицейская, д. 1</t>
  </si>
  <si>
    <t>Потапова Маргарита Андреевна</t>
  </si>
  <si>
    <t>duc1@mail.ru</t>
  </si>
  <si>
    <t>8(34377)2-23-13</t>
  </si>
  <si>
    <t>https://duc-bel.uralschool.ru/</t>
  </si>
  <si>
    <t xml:space="preserve">ОТДЕЛ СОЦИАЛЬНОГО РАЗВИТИЯ АДМИНИСТРАЦИИ МУНИЦИПАЛЬНОГО ОБРАЗОВАНИЯ "ПОСЁЛОК УРАЛЬСКИЙ" </t>
  </si>
  <si>
    <t>МО посёлок Уральский</t>
  </si>
  <si>
    <t xml:space="preserve">Муниципальное автономное учреждение дополнительного образования </t>
  </si>
  <si>
    <t>Муниципальное автономное учреждение дополнительного образования «Детская музыкальная школа посёлка Уральский»</t>
  </si>
  <si>
    <t>МАУ ДО "ДМШ п. Уральский"</t>
  </si>
  <si>
    <t>624054, Российская Федерация, Свердловская область, поселок городского типа Уральский, улица Капитана Флерова, дом 105</t>
  </si>
  <si>
    <t>Черницына Зульфия Мусовна</t>
  </si>
  <si>
    <t xml:space="preserve">	zoi.57.57@mail.ru</t>
  </si>
  <si>
    <t>https://dmsh-uralsky.uralschool.ru/</t>
  </si>
  <si>
    <t>АДМИНИСТРАЦИЯ ГОРОДСКОГО ОКРУГА СРЕДНЕУРАЛЬСК</t>
  </si>
  <si>
    <t>городской округ Среднеуральск</t>
  </si>
  <si>
    <t>Муниципальное бюджетное учреждение дополнительного образования 
 «Дом детского творчества»</t>
  </si>
  <si>
    <t>МБУ ДО «ДДТ»</t>
  </si>
  <si>
    <t>624070, Свердловская область, г. Среднеуральск, ул. Куйбышева, д. 6г</t>
  </si>
  <si>
    <t>Сюзева Елена Сергеевна</t>
  </si>
  <si>
    <t>mbudoddt_96@mail.ru mbudoddt2020@gmail.com</t>
  </si>
  <si>
    <t>8(34368)7-13-38</t>
  </si>
  <si>
    <t>http://ddt96.ru/</t>
  </si>
  <si>
    <t>МБУ ДО " ДШИ"</t>
  </si>
  <si>
    <t>624070, Свердловская область, г. Среднеуральск, ул.Уральская 26/28</t>
  </si>
  <si>
    <t>Гагунова Галина Михайловна</t>
  </si>
  <si>
    <t>dshisugres2012@yandex.ru sredneuralskdsi@gmail.com</t>
  </si>
  <si>
    <t>https://suraldshi.ekb.muzkult.ru/</t>
  </si>
  <si>
    <t>АДМИНИСТРАЦИЯ ГОРОДСКОГО ОКРУГА ВЕРХНЯЯ ПЫШМА</t>
  </si>
  <si>
    <t>городской округ Верхняя Пышма</t>
  </si>
  <si>
    <t>Муниципальные автономные учреждения</t>
  </si>
  <si>
    <t>Муниципальное автономное учреждение "Спортивная школа "Лидер"</t>
  </si>
  <si>
    <t>МАУ "СШ "Лидер"</t>
  </si>
  <si>
    <t>624080, Свердловская область г. Врхняя Пышма, с. Балтым, ул. Первомайская, 50 а</t>
  </si>
  <si>
    <t>Швец Юрий Викторович</t>
  </si>
  <si>
    <t>lidervp74@mail.ru lidervp66@gmail.com</t>
  </si>
  <si>
    <t>+7 (34368) 7-79-59</t>
  </si>
  <si>
    <t>дюсш-лидер.рф</t>
  </si>
  <si>
    <t xml:space="preserve">Муниципальное бюджетное учреждение дополнительного образования  </t>
  </si>
  <si>
    <t xml:space="preserve">Муниципальное бюджетное учреждение дополнительного образования   «Детская школа искусств" </t>
  </si>
  <si>
    <t>МБУ ДО "ДШИ"</t>
  </si>
  <si>
    <t xml:space="preserve">624090 Свердловская область г. Верхняя Пышма ул. Чистова д.2 </t>
  </si>
  <si>
    <t>Чувашова Ольга Анатольевна</t>
  </si>
  <si>
    <t>vp_iskchkola@mail.ru</t>
  </si>
  <si>
    <t>8(34368)54592</t>
  </si>
  <si>
    <t>http://www.vp-art.ru</t>
  </si>
  <si>
    <t>Муниципальное автономное образовательное учреждение дополнительного образования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</si>
  <si>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</si>
  <si>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МАОУ ДО "ЦОиПО"</t>
  </si>
  <si>
    <t>624090, Свердловская обл., г.Верхняя Пышма, ул. Щорса 1А</t>
  </si>
  <si>
    <t>Плотникова Ольга Викторовна</t>
  </si>
  <si>
    <t xml:space="preserve">mou_muk@mail.ru </t>
  </si>
  <si>
    <t>8(34368) 5-42-95</t>
  </si>
  <si>
    <t xml:space="preserve">http://центр-образования.com </t>
  </si>
  <si>
    <t>Муниципальное автономное образовательное учреждение 
дополнительного образования «Дом детского творчества»</t>
  </si>
  <si>
    <t>МАОУ ДО «ДДТ»</t>
  </si>
  <si>
    <t>624090, Свердловская область, г. Верхняя Пышма, ул. Менделеева,7</t>
  </si>
  <si>
    <t>Караульщикова Людмила Юрьевна</t>
  </si>
  <si>
    <t>domikddtM7@yandex.ru</t>
  </si>
  <si>
    <t>8(34368)5-45-58</t>
  </si>
  <si>
    <t>vpddt.ru</t>
  </si>
  <si>
    <t>государственное бюджетное учреждение дополнительного образования Свердловской области «Верхнепышминская детская музыкальная школа»</t>
  </si>
  <si>
    <t>ГБУДОСО «Верхнепышминская ДМШ»</t>
  </si>
  <si>
    <t>624090, Свердловская область, г. Верхняя Пышма, ул. Щорса, д. 2а</t>
  </si>
  <si>
    <t>Сагадеев Олег Ахсанович</t>
  </si>
  <si>
    <t>muzvp-sek@mail.ru</t>
  </si>
  <si>
    <t>8(34368)53170</t>
  </si>
  <si>
    <t>vp-dmsh.ru</t>
  </si>
  <si>
    <t>Муниципальное автономное учреждение дополнительного образования «Детско-юношеский центр «Алые паруса»</t>
  </si>
  <si>
    <t>МАУ ДО «ДЮЦ «Алые паруса»</t>
  </si>
  <si>
    <t>624092, Свердловская область, г. Верхняя Пышма, ул. Петрова, д. 45</t>
  </si>
  <si>
    <t>Мосиенко Галина Анатольевна</t>
  </si>
  <si>
    <t>mdc_a.parusa@mail.ru</t>
  </si>
  <si>
    <t>8(34368)40047</t>
  </si>
  <si>
    <t>vp-parusa.ru</t>
  </si>
  <si>
    <t>Муниципальное бюджетное учреждение дополнительного образования «Детская художественная школа»</t>
  </si>
  <si>
    <t>МБУДО "ДХШ"</t>
  </si>
  <si>
    <t>624093, Свердловская область, г. Верхняя Пышма, пр. Успенский, д. 97а;</t>
  </si>
  <si>
    <t>Белышева Лариса Валерьевна</t>
  </si>
  <si>
    <t>hudozhka_vp@mail.ru hudozhka.vp@gmail.com</t>
  </si>
  <si>
    <t>8(34368)77-935</t>
  </si>
  <si>
    <t>hudozhkavp.ru</t>
  </si>
  <si>
    <t>УПРАВЛЕНИЕ ОБРАЗОВАНИЯ АДМИНИСТРАЦИИ НОВОУРАЛЬСКОГО ГОРОДСКОГО ОКРУГА</t>
  </si>
  <si>
    <t>Новоуральский городской округ</t>
  </si>
  <si>
    <t>Муниципальное автономное учреждение дополнительного образования "Детско-юношеская спортивная школа № 2"</t>
  </si>
  <si>
    <t>МАУ ДО "ДЮСШ № 2"</t>
  </si>
  <si>
    <t>624130, Свердловская область, г. Новоуральск, ул Свердлова, 1 б</t>
  </si>
  <si>
    <t>Директор Одегов Михаил Владимирович</t>
  </si>
  <si>
    <t>dush2-nov@mail.ru</t>
  </si>
  <si>
    <t>8(34370) 5-86-95</t>
  </si>
  <si>
    <t>http://дюсш2.рф</t>
  </si>
  <si>
    <t>Муниципальное автономное учреждение дополнительного образования «Детско-юношеская спортивная школа № 4»</t>
  </si>
  <si>
    <t>МАУ ДО «ДЮСШ № 4»</t>
  </si>
  <si>
    <t>624130, Свердловская область, г. Новоуральск, ул. Автозаводская, д. 25</t>
  </si>
  <si>
    <t>Директор Курганская Лариса Андреевна</t>
  </si>
  <si>
    <t>dush-4@mail.ru</t>
  </si>
  <si>
    <t>8(34370) 5-85-21</t>
  </si>
  <si>
    <t>http://dush4.org/</t>
  </si>
  <si>
    <t>Муниципальное автономное учреждение дополнительного образования «Центр диагностики и консультирования для детей, нуждающихся в психолого-педагогической и медико-социальной помощи»</t>
  </si>
  <si>
    <t>МАУ ДО «ЦДК»</t>
  </si>
  <si>
    <t>624130, Свердловская область, г. Новоуральск, ул. Ленина, д. 87</t>
  </si>
  <si>
    <t>Директор Дворядкина Яна Юрьевна</t>
  </si>
  <si>
    <t>cdk-nov@mail.ru</t>
  </si>
  <si>
    <t>8(34370) 6-01-46</t>
  </si>
  <si>
    <t>http://cdk-nu.uralschool.ru</t>
  </si>
  <si>
    <t>ОТДЕЛ КУЛЬТУРЫ АДМИНИСТРАЦИИ НОВОУРАЛЬСКОГО ГОРОДСКОГО ОКРУГА</t>
  </si>
  <si>
    <t>Муниципальное бюджетное учреждение дополнительного образования 
 «Детская художественная школа» Новоуральского городского округа</t>
  </si>
  <si>
    <t>МБУ ДО «ДХШ» НГО</t>
  </si>
  <si>
    <t>624130, Свердловская область, г. Новоуральск, ул. Мичурина, д. 20</t>
  </si>
  <si>
    <t>Лазаренко Вера Вадимовна</t>
  </si>
  <si>
    <t>artschool.ural@mail.ru artschool.ural@gmail.com</t>
  </si>
  <si>
    <t>8(34370)4-05-03</t>
  </si>
  <si>
    <t>http://dhshnu.ekb.muzkult.ru/</t>
  </si>
  <si>
    <t>КОМИТЕТ ПО ДЕЛАМ МОЛОДЕЖИ, СЕМЬИ, СПОРТУ И СОЦИАЛЬНЫМ ПРОГРАММАМ АДМИНИСТРАЦИИ НОВОУРАЛЬСКОГО ГОРОДСКОГО ОКРУГА</t>
  </si>
  <si>
    <t>Муниципальное бюджетное учреждение дополнительного образования «Детско-юношеский центр» Новоуральского городского округа</t>
  </si>
  <si>
    <t>МБУ ДО «ДЮЦ» НГО</t>
  </si>
  <si>
    <t>624130, Свердловская область, г. Новоуральск, ул. Мичурина, д. 4</t>
  </si>
  <si>
    <t>Гороховская Оксана Владимировна</t>
  </si>
  <si>
    <t>duts44@mail.ru duts.ngo44@gmail.com</t>
  </si>
  <si>
    <t>8(34370)43930</t>
  </si>
  <si>
    <t>http://duts-nsk.ru/</t>
  </si>
  <si>
    <t>ОТДЕЛ КУЛЬТУРЫ АДМИНИСТРАЦИИИ НОВОУРАЛЬСКОГО ГОРОДСКОГО ОКРУГА</t>
  </si>
  <si>
    <t>Муниципальное бюджетное учреждение дополнительного образования «Детская школа искусств» Новоуральского городского округа</t>
  </si>
  <si>
    <t>МБУ ДО «ДШИ» НГО</t>
  </si>
  <si>
    <t>624130, Свердловская область, г. Новоуральск, ул. Первомайская, д. 43</t>
  </si>
  <si>
    <t>директор Мерзлов Никита Геннадьевич</t>
  </si>
  <si>
    <t xml:space="preserve">dshinovour@mail.ru dshinovour@gmail.com </t>
  </si>
  <si>
    <t>8(34370)9-17-00</t>
  </si>
  <si>
    <t>http://music-ural.ru</t>
  </si>
  <si>
    <t>Муниципальное автономное учреждение дополнительного образования "Центр внешкольной работы"</t>
  </si>
  <si>
    <t>МАУ ДО "ЦВР"</t>
  </si>
  <si>
    <t>624130, Свердловская область, г. Новоуральск, ул. Свердлова, д. 1а</t>
  </si>
  <si>
    <t>Директор Луканина Наталия Николаевна</t>
  </si>
  <si>
    <t>moudodcvr@list.ru cvr.novouralsk@gmail.com</t>
  </si>
  <si>
    <t>8(34370) 3-83-88</t>
  </si>
  <si>
    <t>http://cvr-nu.ru</t>
  </si>
  <si>
    <t>Муниципальное автономное учреждение дополнительного образования «Станция юных техников»</t>
  </si>
  <si>
    <t>МАУ ДО «СЮТ»</t>
  </si>
  <si>
    <t>624130, Свердловская область, г. Новоуральск, ул. Свердлова, д. 2</t>
  </si>
  <si>
    <t xml:space="preserve">
Врио директора Борисова Ольга Евгеньевна</t>
  </si>
  <si>
    <t>sut_nov@mail.ru</t>
  </si>
  <si>
    <t>8(34370) 3-92-07</t>
  </si>
  <si>
    <t>http://sut.nov.ru</t>
  </si>
  <si>
    <t>АДМИНИСТРАЦИЯ КИРОВГРАДСКОГО ГОРОДСКОГО ОКРУГА</t>
  </si>
  <si>
    <t>Кировградский городской округ</t>
  </si>
  <si>
    <t>Муниципальное автономное учреждение дополнительного образования "Центр детского творчества"</t>
  </si>
  <si>
    <t>МАУ ДО "ЦДТ"</t>
  </si>
  <si>
    <t>624140 Свердловская область, г. Кировград, ул. Свердлова, 47</t>
  </si>
  <si>
    <t>Половникова Ирина Викторовна</t>
  </si>
  <si>
    <t>mou_dod@mail.ru</t>
  </si>
  <si>
    <t>8(34357)60028</t>
  </si>
  <si>
    <t>https://cdt-krv.profiedu.ru/</t>
  </si>
  <si>
    <t>Муниципальное автономное учереждение</t>
  </si>
  <si>
    <t>Муниципальное автономное учреждение дополнительного образования «Кировградская детская художественная школа»</t>
  </si>
  <si>
    <t>МАУ ДО «КДХШ»</t>
  </si>
  <si>
    <t xml:space="preserve">624140,Свердловская область, г. Кировград,
 ул. Кировградская, д. 22
</t>
  </si>
  <si>
    <t>Симонов Борис Дмитриевич</t>
  </si>
  <si>
    <t>kirovgradart@yandex.ru kirovgradart@gmail.com</t>
  </si>
  <si>
    <t>8(34357)4-05-54</t>
  </si>
  <si>
    <t>http://kirovgradart.ru/</t>
  </si>
  <si>
    <t>Муниципальное автономноеучереждение</t>
  </si>
  <si>
    <t>Муниципальное автономное учреждение дополнительного образования "Кировградская детская музыкальная школа "</t>
  </si>
  <si>
    <t>МАУ ДО "КДМШ"</t>
  </si>
  <si>
    <t>6241400, Сверодловская область, г. Кировград, ул. Свердлова, 63</t>
  </si>
  <si>
    <t>Коновалова Надежда Владимировна</t>
  </si>
  <si>
    <t>kirovgradmuz@mail.ru</t>
  </si>
  <si>
    <t>8(34357) 6-00-98*3200</t>
  </si>
  <si>
    <t>https://kir.ekb.muzkult.ru/roditeli/</t>
  </si>
  <si>
    <t>АДМИНИСТРАЦИЯ ГОРОДСКОГО ОКРУГА ВЕРХНИЙ ТАГИЛ</t>
  </si>
  <si>
    <t>городской округ Верхний Тагил</t>
  </si>
  <si>
    <t>Муниципальное автономное учреждение  дополнительного образования "Детская школа искусств"</t>
  </si>
  <si>
    <t>МАУ ДО ДШИ</t>
  </si>
  <si>
    <t>624162, Россиия, Свердловская область, город Верхний Тагил, ул. Ленина, 63</t>
  </si>
  <si>
    <t>Беляева Ирина Леонидовна</t>
  </si>
  <si>
    <t>dschi-vtagil@yandex.ru</t>
  </si>
  <si>
    <t>8 (34357) 25982</t>
  </si>
  <si>
    <t>vtdshi.ekb.muzkult.ru</t>
  </si>
  <si>
    <t>Муниципальное автономное учреждение  дополнительного образования "Детско-юношеский центр"</t>
  </si>
  <si>
    <t>МАУ ДО ДЮЦ</t>
  </si>
  <si>
    <t>624162, Россиия, Свердловская область, город Верхний Тагил, ул. Маяковского, 2а</t>
  </si>
  <si>
    <t>Кривоногова Юлия Александровна</t>
  </si>
  <si>
    <t>moudodzdyu@yandex.ru</t>
  </si>
  <si>
    <t>8 ( 34357) 24804</t>
  </si>
  <si>
    <t xml:space="preserve">dyzvtagil.siteedu.ru
</t>
  </si>
  <si>
    <t>АДМИНИСТРАЦИЯ ГОРОДСКОГО ОКРУГА ВЕРХ-НЕЙВИНСКИЙ</t>
  </si>
  <si>
    <t>городской округ Верх-Нейвинский</t>
  </si>
  <si>
    <t>Муниципальное автономное учреждение
  дополнительного образования «Детская школа искусств»</t>
  </si>
  <si>
    <t>624170, Свердловская область, Невьянский район, пгт Верх-Нейвинский, ул. Ленина, д. 17</t>
  </si>
  <si>
    <t>Епифанова Ольга Павловна</t>
  </si>
  <si>
    <t>muzschool2011@yandex.ru</t>
  </si>
  <si>
    <t>8(34370)59384</t>
  </si>
  <si>
    <t xml:space="preserve">http://www.дши-вн.рф/ </t>
  </si>
  <si>
    <t>Муниципальное автономное  учреждение дополнительного образования</t>
  </si>
  <si>
    <t>Муниципальное автономное учреждение дополнительного образования «Детско-юношеская спортивная школа им. В. Зимина»</t>
  </si>
  <si>
    <t>МАУ ДО «ДЮСШ им. В. Зимина»</t>
  </si>
  <si>
    <t>624170, Свердловская область, Невьянский район, пгт Верх-Нейвинский, ул. Просвещения, д. 51, часть 1</t>
  </si>
  <si>
    <t>Хазиев Геннадий Мухаметович</t>
  </si>
  <si>
    <t>dyusshzimin@mail.ru</t>
  </si>
  <si>
    <t>8(34370)59514</t>
  </si>
  <si>
    <t>http://dusshzimin.ru/</t>
  </si>
  <si>
    <t>АДМИНИСТРАЦИЯ НЕВЬЯНСКОГО ГОРОДСКОГО ОКРУГА</t>
  </si>
  <si>
    <t>Невьянский городской округ</t>
  </si>
  <si>
    <t>Муниципальное казенное учреждение дополнительного образования «Детско-юношеская спортивная школа» п. Цементный</t>
  </si>
  <si>
    <t>МКУ ДО «ДЮСШ» п. Цементный</t>
  </si>
  <si>
    <t>624173, Свердловская область, Невьянский район, п. Цементный, ул. Ленина, д. 33в</t>
  </si>
  <si>
    <t>Потапов Максим Андреевич</t>
  </si>
  <si>
    <t>djussh_cement@bk.ru</t>
  </si>
  <si>
    <t>+7(34356)41413</t>
  </si>
  <si>
    <t>dcem.ru</t>
  </si>
  <si>
    <t>Муниципальное бюджетное учреждение дополнительного образования  "Детская школа искусств" п. Цементный</t>
  </si>
  <si>
    <t>МБУДО "ДШИ" п. Цементный</t>
  </si>
  <si>
    <t>624173, Свердловская область, Невьянский район, п. Цементный, ул. Школьная, д. 2</t>
  </si>
  <si>
    <t>Акулова Светлана Николаевна</t>
  </si>
  <si>
    <t>dshi_ch@mail.ru</t>
  </si>
  <si>
    <t>8 (34356)4-12-71</t>
  </si>
  <si>
    <t>https://dshi-ch.ekb.muzkult.ru/</t>
  </si>
  <si>
    <t>Муниципальное бюджетное учреждение дополнительного образования «Детская школа искусств поселка Калиново»</t>
  </si>
  <si>
    <t>МБУДО «ДШИ» п. Калиново</t>
  </si>
  <si>
    <t>624186, Свердловская область, Невьянский район, п. Калиново, ул. Советская, д. 4</t>
  </si>
  <si>
    <t>Коченовская Татьяна Петровна</t>
  </si>
  <si>
    <t>moudoddshikalinovo@yandex.ru</t>
  </si>
  <si>
    <t>8(34370)73428</t>
  </si>
  <si>
    <t>kalin.ekb.muzkult.ru</t>
  </si>
  <si>
    <t>Государственное автономное учреждение дополнительного профессионального образования Свердловской области "Невьянский учебно-технический центр агропромышленного комплекса"</t>
  </si>
  <si>
    <t>ГАУ ДПО СО "Невьянский УТЦ АПК"</t>
  </si>
  <si>
    <t>624191, Свердловская область, г. Невьянск, ул. Матвеева, д. 10/1</t>
  </si>
  <si>
    <t>Костюнин Александр Михайлович</t>
  </si>
  <si>
    <t>nev-utc@mail.ru</t>
  </si>
  <si>
    <t>+7(34356)22744</t>
  </si>
  <si>
    <t>nev-utc.ru</t>
  </si>
  <si>
    <t>НЕВЬЯНСКИЙ ГОРОДСКОЙ ОКРУГ</t>
  </si>
  <si>
    <t>Муниципальное бюджетное образовательное учреждение дополнительного образования детско-юношеская спортивная школа Невьянского городского округа</t>
  </si>
  <si>
    <t>МБОУ ДО ДЮСШ Невьянского городского округа</t>
  </si>
  <si>
    <t>624192, Свердловская область, г. Невьянск, пр. Октябрьский, д. 21</t>
  </si>
  <si>
    <t>Жаков Евгений Андреевич</t>
  </si>
  <si>
    <t>adelya-1978@mail.ru</t>
  </si>
  <si>
    <t>https://dush-nev.uralschool.ru/</t>
  </si>
  <si>
    <t>Муниципальное бюджетное учреждение дополнительного образования «Невьянская детская музыкальная школа»</t>
  </si>
  <si>
    <t>МБУДО «НДМШ»</t>
  </si>
  <si>
    <t>624192, Свердловская область, г. Невьянск, ул. Малышева, 2</t>
  </si>
  <si>
    <t>Елизарова Лариса Ивановна</t>
  </si>
  <si>
    <t>elizarova-00@list.ru elarisa927@gmail.com</t>
  </si>
  <si>
    <t>(34356)2-38-38, 2-27-45</t>
  </si>
  <si>
    <t> dmsh22.ekb.muzkult.ru</t>
  </si>
  <si>
    <t xml:space="preserve">Невьянский городской округ </t>
  </si>
  <si>
    <t>Муниципальное казенное учреждение дополнительного образования «Спортивно-патриотический клуб «ВИТЯЗЬ»</t>
  </si>
  <si>
    <t>МКУ СПК «ВИТЯЗЬ»</t>
  </si>
  <si>
    <t>624192, Свердловская область, г. Невьянск, ул. Ракетная, д. 21</t>
  </si>
  <si>
    <t>Шпаков Анатолий Валерьевич</t>
  </si>
  <si>
    <t>club-vityaz@bk.ru</t>
  </si>
  <si>
    <t>8(34356)22705</t>
  </si>
  <si>
    <t>vitaz.ucoz.ru</t>
  </si>
  <si>
    <t>Муниципальное бюджетное учреждение дополнительного образования "Невьянская детская художественная школа"</t>
  </si>
  <si>
    <t>МБУДО "НДХШ"</t>
  </si>
  <si>
    <t>624194, Свердловская область, г. Невьянск, ул. Профсоюзов, д. 4</t>
  </si>
  <si>
    <t>Рукавишникова Елена Петровна</t>
  </si>
  <si>
    <t>Nevpalitra@yandex.ru nevyanskdhsh@gmail.com</t>
  </si>
  <si>
    <t>8(34356)2-40-33</t>
  </si>
  <si>
    <t>nevart.ekb.muzkult.ru</t>
  </si>
  <si>
    <t>Муниципальное автономное учреждение дополнительного образования «Центр творчества» Невьянского городского округа</t>
  </si>
  <si>
    <t>МАУ НГО «Центр творчества»</t>
  </si>
  <si>
    <t>624194, Свердловская область, г. Невьянск, ул. Советская, д. 28</t>
  </si>
  <si>
    <t>Фролова Людмила Ивановна</t>
  </si>
  <si>
    <t>centrdetey@yandex.ru</t>
  </si>
  <si>
    <t xml:space="preserve">http://ct-nev.uralschool.ru/ </t>
  </si>
  <si>
    <t>Муниципальное бюджетное образовательное учреждение дополнительного образования Станция юных натуралистов Невьянского городского округа</t>
  </si>
  <si>
    <t>МБОУ ДО СЮН НГО</t>
  </si>
  <si>
    <t>624194, Свердловская область, г. Невьянск, ул. Советская, д. 30</t>
  </si>
  <si>
    <t xml:space="preserve">Халикова Лариса Павловна </t>
  </si>
  <si>
    <t>sunmoudod@mail.ru</t>
  </si>
  <si>
    <t>http://sun-nev.uralschoolru</t>
  </si>
  <si>
    <t>АДМИНИСТРАЦИЯ ГОРОДСКОГО ОКРУГА "ГОРОД ЛЕСНОЙ"</t>
  </si>
  <si>
    <t>городской округ "Город Лесной"</t>
  </si>
  <si>
    <t>Муниципальное бюджетное учреждение дополнительного образования «Центр детского творчества»</t>
  </si>
  <si>
    <t>МБУДО ЦДТ</t>
  </si>
  <si>
    <t>624200, Свердловская область, г. Лесной, ул. Белинского, д. 49</t>
  </si>
  <si>
    <t>Кадцина Татьяна Александровна</t>
  </si>
  <si>
    <t>cdt@edu-lesnoy.ru</t>
  </si>
  <si>
    <t>8(34342)4-74-28</t>
  </si>
  <si>
    <t>http://cdtlesnoy.ru/</t>
  </si>
  <si>
    <t>АДМИНИСТРАЦИЯ МУНИЦИПАЛЬНОГО ОБРАЗОВАНИЯ "ГОРОД ЛЕСНОЙ"</t>
  </si>
  <si>
    <t>Муниципальное бюджетное учреждение дополнительного образования «Детская музыкальная школа»</t>
  </si>
  <si>
    <t>МБУДО ДМШ</t>
  </si>
  <si>
    <t>624205, Свердловская область, г. Лесной, ул. Кирова, д. 58</t>
  </si>
  <si>
    <t>1026601768236</t>
  </si>
  <si>
    <t>Красулина Ольга Викторовна</t>
  </si>
  <si>
    <t>dmshlesnoy@yandex.ru lesnoydmsh@gmail.com</t>
  </si>
  <si>
    <t>8(34342)42465</t>
  </si>
  <si>
    <t>http://xn--d1acmgeihw4d.xn--p1ai/</t>
  </si>
  <si>
    <t xml:space="preserve">Муниципальное образовательное учреждение </t>
  </si>
  <si>
    <t>МБУДО ДШИ</t>
  </si>
  <si>
    <t>624205, Свердловская область, г. Лесной, ул. Ленина, д. 56</t>
  </si>
  <si>
    <t>Вертохина Анастасия Владимировна</t>
  </si>
  <si>
    <t>artschool.lesnoy@yandex.ru artschool.lesnoy@gmail.com</t>
  </si>
  <si>
    <t>8(34342)47231</t>
  </si>
  <si>
    <t>http://dshi-lesnoy.ekb.muzkult.ru/</t>
  </si>
  <si>
    <t>Муниципальное бюджетное учреждение дополнительного образования «Детская хореографическая школа»</t>
  </si>
  <si>
    <t>МБУ ДО «ДХШ»</t>
  </si>
  <si>
    <t>624205, Свердловская область, г. Лесной, ул. Победы, д. 52</t>
  </si>
  <si>
    <t>Вахрамеева Светлана Евгеньевна</t>
  </si>
  <si>
    <t>dhsh-lesnoy@yandex.ru</t>
  </si>
  <si>
    <t>8(34342)42139
8(34342)66302</t>
  </si>
  <si>
    <t>https://www.xn--d1acmglgt3a1a.xn--p1ai/</t>
  </si>
  <si>
    <t>Нижнетуринский городской округ</t>
  </si>
  <si>
    <t>Муниципальное бюджетное учреждение дополнительного образования «Нижнетуринская детская художественная школа»</t>
  </si>
  <si>
    <t>МБУ ДО «НТДХШ»</t>
  </si>
  <si>
    <t>624221, Свердловская область, г. Нижняя Тура, ул. Декабристов, д. 27</t>
  </si>
  <si>
    <t>Турицина Ольга Александровна</t>
  </si>
  <si>
    <t>dhshntura@rambler.ru</t>
  </si>
  <si>
    <t>8(34342)27150</t>
  </si>
  <si>
    <t>dhsh-ntu.uralschool.ru</t>
  </si>
  <si>
    <t>Муниципальное автономное учреждение дополнительного образования «Нижнетуринская детская школа искусств»в"</t>
  </si>
  <si>
    <t>МАУ ДО «Нижнетуринская ДШИ»</t>
  </si>
  <si>
    <t>624222, Свердловская область, г. Нижняя Тура, ул. Молодёжная, д. 2</t>
  </si>
  <si>
    <t>Дрожжин Александр Александрович</t>
  </si>
  <si>
    <t>school_arts_tura@mail.ru</t>
  </si>
  <si>
    <r>
      <t>8(34342)27106</t>
    </r>
    <r>
      <rPr>
        <sz val="12"/>
        <color rgb="FF35383B"/>
        <rFont val="Liberation Serif"/>
        <family val="1"/>
        <charset val="204"/>
      </rPr>
      <t>, 
8</t>
    </r>
    <r>
      <rPr>
        <sz val="12"/>
        <color rgb="FF346DF1"/>
        <rFont val="Liberation Serif"/>
        <family val="1"/>
        <charset val="204"/>
      </rPr>
      <t>(34342)27235</t>
    </r>
  </si>
  <si>
    <t>n-tura.ekb.muzkult.ru</t>
  </si>
  <si>
    <t>АДМИНИСТРАЦИЯ ГОРОДСКОГО ОКРУГА ЗАРЕЧНЫЙ</t>
  </si>
  <si>
    <t>городской округ Заречный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</si>
  <si>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 «Спортивный клуб «Десантник»</t>
  </si>
  <si>
    <t>МБОУ ДО ГО Заречный «ДЮСШ «СК «Десантник»</t>
  </si>
  <si>
    <t>624250, Свердловская область, г. Заречный, ул. Алещенкова, д. 15а</t>
  </si>
  <si>
    <t>Евсиков Сергей Николаевич</t>
  </si>
  <si>
    <t>desantnic86@mail.ru desantnic1986@gmail.com</t>
  </si>
  <si>
    <t>8(34377)7-30-23</t>
  </si>
  <si>
    <t>http://sk-desantnic.ru</t>
  </si>
  <si>
    <t>Муниципальное казенное учреждение дополнительного образования городского округа Заречный «Детская художественная школа»</t>
  </si>
  <si>
    <t>МКУ ДО ГО Заречный «Детская художественная школа»</t>
  </si>
  <si>
    <t>624250, Свердловская область, г. Заречный, ул. Ленинградская, д. 15а</t>
  </si>
  <si>
    <t>Суворов Андрей Александрович</t>
  </si>
  <si>
    <t>Artzar90@yandex.ru iylia101101@gmail.com</t>
  </si>
  <si>
    <t>8(34377)7-47-98</t>
  </si>
  <si>
    <t>zdhsh.ekb.muzkult.ru</t>
  </si>
  <si>
    <t>Муниципальное казенное учреждение дополнительного образования городского округа Заречный «Детская музыкальная школа»</t>
  </si>
  <si>
    <t>МКУ ДО ГОЗ «ДМШ», МКУ ДО ГО Заречный «Детская музыкальная школа», МКУ ДО ГОЗ «Детская музыкальная школа»</t>
  </si>
  <si>
    <t>624250, Свердловская область, г. Заречный, ул. Островского, д. 2</t>
  </si>
  <si>
    <t>Набиева Надежда Александровна</t>
  </si>
  <si>
    <t>muzykshkola@yandex.ru</t>
  </si>
  <si>
    <t>8(34377)31778</t>
  </si>
  <si>
    <t>http://zdmsh.ekb.muzkult.ru/</t>
  </si>
  <si>
    <t>Муниципальное бюджетное образовательное учреждение дополнительного образования городского округа Заречный «Центр детского творчества»</t>
  </si>
  <si>
    <t>МБОУ ДО ГО Заречный «ЦДТ»</t>
  </si>
  <si>
    <t>624250, Свердловская область, г. Заречный, ул. Островского, д. 4</t>
  </si>
  <si>
    <t>Петунина Галина Фёдоровна</t>
  </si>
  <si>
    <t>cdt_zar@mail.ru lego.cdt@gmail.com</t>
  </si>
  <si>
    <t>8(34377)31490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</si>
  <si>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школа»</t>
  </si>
  <si>
    <t>МБОУ ДО ГО Заречный «ДЮСШ»</t>
  </si>
  <si>
    <t>624250, Свердловская область, г. Заречный, ул. Островского, д. 6</t>
  </si>
  <si>
    <t>Смирнов Евгений Александрович</t>
  </si>
  <si>
    <t>zar_sport@mail.ru dushzarech37@gmail.com</t>
  </si>
  <si>
    <t>8(343 77) 3-10-33</t>
  </si>
  <si>
    <t>http://zar-sport.ru</t>
  </si>
  <si>
    <t>УПРАВЛЕНИЕ ОБРАЗОВАНИЕМ АСБЕСТОВСКОГО ГОРОДСКОГО ОКРУГА</t>
  </si>
  <si>
    <t xml:space="preserve">Асбестовский городкой округ
</t>
  </si>
  <si>
    <t>Муниципальное бюджетное учреждение дополнительного образования «Станция юных натуралистов» Асбестовского городского округа</t>
  </si>
  <si>
    <t>МБУДО СЮН, «Станция юных натуралистов»</t>
  </si>
  <si>
    <t>624260, Свердловская область, г. Асбест, просп. им. В.И. Ленина, д. 31/1</t>
  </si>
  <si>
    <t>Шашкова Алевтина Борисовна</t>
  </si>
  <si>
    <t>yunatasbest@list.ru yunnatasbest@gmail.com</t>
  </si>
  <si>
    <t>8(34365)-7-01-45</t>
  </si>
  <si>
    <t>http://yunatasbest.ucoz.ru/</t>
  </si>
  <si>
    <t>государственное бюджетное учреждение дополнительного образования Свердловской области «Асбестовская детская художественная школа»</t>
  </si>
  <si>
    <t>ГБУДОСО АДХШ</t>
  </si>
  <si>
    <t>624260, Свердловская область, г. Асбест, ул. Ленинградская, д. 4</t>
  </si>
  <si>
    <t>Попова Виктория Сергеевна</t>
  </si>
  <si>
    <t>asbpalitra@rambler.ru asbpalitra@gmail.com</t>
  </si>
  <si>
    <t>8 (343 65) 7 72 24</t>
  </si>
  <si>
    <t>https://asdshi.ekb.muzkult.ru</t>
  </si>
  <si>
    <t>Государственное бюджетное учреждение дополнительного образования Свердловской области «Асбестовская детская музыкальная школа»</t>
  </si>
  <si>
    <t>ГБУДОСО "Асбестовская детская музыкальная школа"</t>
  </si>
  <si>
    <t>624260, Свердловская область, г. Асбест, ул. Советская, д. 8</t>
  </si>
  <si>
    <t>Кадыков Николай Васильевич</t>
  </si>
  <si>
    <t>dmsch1@yandex.ru</t>
  </si>
  <si>
    <t>8(343 65) 7-47-92</t>
  </si>
  <si>
    <t>https://dmsh1-asbest.ekb.muzkult.ru/</t>
  </si>
  <si>
    <t>Муниципальное бюджетное учреждение дополнительного образования «Центр детского творчества имени Н.М. Аввакумова» Асбестовского городского округа</t>
  </si>
  <si>
    <t>МБУ ДО ЦДТ или Центр детского творчества</t>
  </si>
  <si>
    <t>624260, Свердловская область, г. Асбест, ул. Уральская, д. 75</t>
  </si>
  <si>
    <t>Дубина Ольга Витальевна</t>
  </si>
  <si>
    <t>CDTAvvakumova@yandex.ru</t>
  </si>
  <si>
    <t>8(34365)7-67-43</t>
  </si>
  <si>
    <t>http://cdt-asbest.ucoz.ru</t>
  </si>
  <si>
    <t>АДМИНИСТРАЦИЯ ГОРОДСКОГО ОКРУГА РЕФТИНСКИЙ</t>
  </si>
  <si>
    <t>городской округ Рефтинский</t>
  </si>
  <si>
    <t>Муниципальное автономное учреждение дополнительного образования "Рефтинская детская школа искусств"</t>
  </si>
  <si>
    <t>МАУДО "Рефтинская ДШИ"</t>
  </si>
  <si>
    <t>624285 Свердловская область, поселок гороского типа Рефтинский, улица Молодёжная, дом 6</t>
  </si>
  <si>
    <t>Юркина Ольга Ивановна</t>
  </si>
  <si>
    <t>dsi_reft@mail.ru</t>
  </si>
  <si>
    <t>8(34365)30660</t>
  </si>
  <si>
    <t>www.dsi-reft.ru</t>
  </si>
  <si>
    <t>Муниципальное автономное нетиповое образовательное учреждение «Центр молодёжи» городского округа Рефтинский</t>
  </si>
  <si>
    <t>МАНОУ "Центр молодёжи"</t>
  </si>
  <si>
    <t>624285, Свердловская область, пгт. Рефтинский, ул. Юбилейная, д.3/1</t>
  </si>
  <si>
    <t>Стародумова Елена Алексеевна</t>
  </si>
  <si>
    <t>manoucm@mail.ru</t>
  </si>
  <si>
    <t>8(34365)31684</t>
  </si>
  <si>
    <t>http://cdt-reft.ru/</t>
  </si>
  <si>
    <t>Муниципальное автономное учреждение дополнительного образования "Детско-юношеская спортивная школа "Олимп" городского округа Рефтинский</t>
  </si>
  <si>
    <t>МАУ ДО ДЮСШ "Олимп"</t>
  </si>
  <si>
    <t>624285, Свердловская область, посёлок городского типа Рефтинский, улица Молодёжная, 2 А</t>
  </si>
  <si>
    <t>Филиппова Ольга Леонидовна</t>
  </si>
  <si>
    <t>dushreft@mail.ru</t>
  </si>
  <si>
    <t>8(34365)32517</t>
  </si>
  <si>
    <t>http://olimp.reftinsky.ru/</t>
  </si>
  <si>
    <t>Малышевский ГО</t>
  </si>
  <si>
    <t>Государственные бюджетные учреждения субъектов Российской Федерации</t>
  </si>
  <si>
    <t>Государственное бюджетное учреждение дополнительного образования Свердловской области  "Малышевская детская школа искусств"</t>
  </si>
  <si>
    <t>ГБУДОСО "МДШИ"</t>
  </si>
  <si>
    <t>624286, Свердловская область, пгт. Малышева, ул. Азина, д. 20а</t>
  </si>
  <si>
    <t>Тимук Анна Александровна</t>
  </si>
  <si>
    <t>moydodmdhi@mail.ru</t>
  </si>
  <si>
    <t>8(343655)2460</t>
  </si>
  <si>
    <t>https://m-dshi.ekb.muzkult.ru/</t>
  </si>
  <si>
    <t>ОТДЕЛ ОБРАЗОВАНИЯ АДМИНИСТРАЦИИ МАЛЫШЕВСКОГО ГОРОДСКОГО ОКРУГА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</si>
  <si>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</si>
  <si>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МАУДО ДДТ МГО</t>
  </si>
  <si>
    <t>624286, Свердловская область, пгт. Малышева, улица Мопра, д.18</t>
  </si>
  <si>
    <t>Скачкова Светлана Викторовна</t>
  </si>
  <si>
    <t>ddt.mgo@mail.ru</t>
  </si>
  <si>
    <t>8 (34365) 51328</t>
  </si>
  <si>
    <t>http://mddt.ru</t>
  </si>
  <si>
    <t>УПРАВЛЕНИЕ КУЛЬТУРЫ КУШВИНСКОГО ГОРОДСКОГО ОКРУГА</t>
  </si>
  <si>
    <t>Кушвинский городской округ</t>
  </si>
  <si>
    <t>Муниципальное автономное учреждение дополнительного образования «Детская художественная школа Кушвинского городского округа»</t>
  </si>
  <si>
    <t>Кушвинская ДХШ</t>
  </si>
  <si>
    <t>624300, Свердловская область, г. Кушва, ул. Кузьмина, д. 9</t>
  </si>
  <si>
    <t>Юрлов Андрей Юрьевич</t>
  </si>
  <si>
    <t>artkushva@yandex.ru</t>
  </si>
  <si>
    <t>8(34344)75141</t>
  </si>
  <si>
    <t>kushva1.ekb.muzkult.ru</t>
  </si>
  <si>
    <t>Муниципальное автономное учреждение дополнительного образования 
 Кушвинского городского округа «Кушвинская детская музыкальная школа»</t>
  </si>
  <si>
    <t>МАУ ДО КГО «КДМШ»</t>
  </si>
  <si>
    <t>624300, Свердловская область, г. Кушва, ул. Луначарского, д. 5</t>
  </si>
  <si>
    <t>Соина Елена Викторовна</t>
  </si>
  <si>
    <t>msoina@yandex.ru</t>
  </si>
  <si>
    <t>7(34344)25682</t>
  </si>
  <si>
    <t>dmsh-kushva.ekb.muzkult.ru</t>
  </si>
  <si>
    <t>УПРАВЛЕНИЕ ОБРАЗОВАНИЯ КУШВИНСКОГО ГОРОДСКОГО ОКРУГА</t>
  </si>
  <si>
    <t>Муниципальное автономное учреждение дополнительного образования Дом детского творчества</t>
  </si>
  <si>
    <t>МАУ ДО ДДТ</t>
  </si>
  <si>
    <t>624300, Свердловская область, г. Кушва, ул. Строителей, д. 10</t>
  </si>
  <si>
    <t>Лопатина Оксана Геннадьевна</t>
  </si>
  <si>
    <t>kushva-DDT@mail.ru</t>
  </si>
  <si>
    <t>(34344)2-56-93</t>
  </si>
  <si>
    <t>www.kushva-ddt.ucoz.net</t>
  </si>
  <si>
    <t>Муниципальное автономное учреждение дополнительного образования Кушвинского городского округа «Баранчинская детская школа искусств»</t>
  </si>
  <si>
    <t>МАУ ДО КГО «БДШИ»</t>
  </si>
  <si>
    <t>624315, Свердловская область, г. Кушва, п. Баранчинский, ул. Ленина, д. 29</t>
  </si>
  <si>
    <t>Полшков Владимир Владимирович</t>
  </si>
  <si>
    <t>barmuz@mail.ru</t>
  </si>
  <si>
    <t> 8 (34344) 5-32-73,
 8 909 705 57 13</t>
  </si>
  <si>
    <t>baranchinsky.wix.com</t>
  </si>
  <si>
    <t>Муниципальное автономное учреждение дополнительного образования «Центр внешкольной работы «Факел»</t>
  </si>
  <si>
    <t>МАУ ДО ЦВР «Факел»</t>
  </si>
  <si>
    <t>624315, Свердловская область, г. Кушва, пос. Баранчинский, ул. Революции, д. 21</t>
  </si>
  <si>
    <t>Фоминых Лариса Владимировна</t>
  </si>
  <si>
    <t>fakel_cvr@mail.ru</t>
  </si>
  <si>
    <t>(34344) 5-21-94</t>
  </si>
  <si>
    <t>www.mkoucvrfakel.ucoz.ru</t>
  </si>
  <si>
    <t>АДМИНИСТРАЦИЯ ГОРОДСКОГО ОКРУГА ВЕРХНЯЯ ТУРА</t>
  </si>
  <si>
    <t xml:space="preserve">городской округ Верхняя Тура </t>
  </si>
  <si>
    <t>Муниципальное казенное  учреждение "Подростково - молодежный  центр «Колосок»</t>
  </si>
  <si>
    <t>МКУ "ПМЦ «Колосок»</t>
  </si>
  <si>
    <t>624320, Свердловская область, г. Верхняя Тура, ул. Иканина, д. 72</t>
  </si>
  <si>
    <t>Вовк Альфиса Фанзавиевна</t>
  </si>
  <si>
    <t>moudoddpcz.kolosok@yandex.ru</t>
  </si>
  <si>
    <t>8(343 44)4-75-31</t>
  </si>
  <si>
    <t>http://kolosok-vtura.ekb.muzkult.ru/</t>
  </si>
  <si>
    <t>ОТДЕЛ УПРАВЛЕНИЯ ОБРАЗОВАНИЕМ</t>
  </si>
  <si>
    <t xml:space="preserve">Муниципальное бюджетное учреждение </t>
  </si>
  <si>
    <t>Муниципальное бюджетное образовательное учреждение дополнительного образования детей «Центр внешкольной работы по военно-патриотическому воспитанию «Мужество»</t>
  </si>
  <si>
    <t>ВПК «Мужество»</t>
  </si>
  <si>
    <t>Гарифуллин Шамиль Нуруллович</t>
  </si>
  <si>
    <t>vpkmygestvo@mail.ru</t>
  </si>
  <si>
    <t>8(34344)46388</t>
  </si>
  <si>
    <t>сайта нет</t>
  </si>
  <si>
    <t>АДМИНИСТРАЦИЯ ГОРОДСКОГО ОКРУГА КРАСНОУРАЛЬСК</t>
  </si>
  <si>
    <t>городской округ Красноуральск</t>
  </si>
  <si>
    <t>Муниципальное автономное учреждение дополнительного образования детско-юношеский центр «Ровесник»</t>
  </si>
  <si>
    <t>МАУ ДО ДЮЦ «Ровесник»</t>
  </si>
  <si>
    <t>624330, Свердловская область, г. Красноуральск, ул. Каляева, д. 35а</t>
  </si>
  <si>
    <t>Кабанова Тамара Сергеевна</t>
  </si>
  <si>
    <t>rovesnik35@yandex.ru</t>
  </si>
  <si>
    <t>http://rovesnik-krur.ucoz.ru/</t>
  </si>
  <si>
    <t>АДМИНИСТРАЦИЯ ГОРОСКОГО ОКРУГА КРАСНОУРАЛЬСК</t>
  </si>
  <si>
    <t>Муниципальное автономное учреждение дополнительного образования «Детская школа искусств» имени Е.П. Шиляева</t>
  </si>
  <si>
    <t>МАУ ДО "ДШИ"</t>
  </si>
  <si>
    <t>Скобелева Виктория Николаевна</t>
  </si>
  <si>
    <t>dshikrur@mail.ru</t>
  </si>
  <si>
    <t>http://dshikras.edusite.ru/</t>
  </si>
  <si>
    <t>АДМИНИСТРАЦИЯ ГОРОДСКОГО ОКРУГА ВЕРХОТУРСКИЙ</t>
  </si>
  <si>
    <t xml:space="preserve">городской округ Верхотурский </t>
  </si>
  <si>
    <t>МБУ ДО «ЦДТ»</t>
  </si>
  <si>
    <t>624380, Свердловская область, г. Верхотурье, ул. Ершова, д. 15</t>
  </si>
  <si>
    <t>Климюк Елена Валерьевна</t>
  </si>
  <si>
    <t>cdt2012@mail.ru</t>
  </si>
  <si>
    <t>8(34389)22840</t>
  </si>
  <si>
    <t>23829.maam.ru</t>
  </si>
  <si>
    <t>Муниципальное бюджетное учреждение дополнительного образования «Верхотурская детская школа искусств»</t>
  </si>
  <si>
    <t>МБУ ДО «Верхотурская ДШИ»</t>
  </si>
  <si>
    <t>624380, Свердловская область, г. Верхотурье, ул. Свободы, д. 2</t>
  </si>
  <si>
    <t>Головкова Татьяна Владимировна</t>
  </si>
  <si>
    <t>dshiverhoture@mail.ru</t>
  </si>
  <si>
    <t>8(34389)22149</t>
  </si>
  <si>
    <t>dshi-verhoture.ekb.muzkult.ru</t>
  </si>
  <si>
    <t>АДМИНИСТРАЦИЯ НОВОЛЯЛИНСКОГО ГОРОДСКОГО ОКРУГА</t>
  </si>
  <si>
    <t>Новолялинский городской округ</t>
  </si>
  <si>
    <t>Муниципальное автономное учреждение дополнительного образования Новолялинского городского округа "Детская школа искусств"</t>
  </si>
  <si>
    <t>МАУ ДО НГО "ДШИ"</t>
  </si>
  <si>
    <t>624400, Свердловская область, г. Новая Ляля, Клубный переулок, д. 8</t>
  </si>
  <si>
    <t>Гоголева Ольга Геннадьевна</t>
  </si>
  <si>
    <t>dshi_lyalya@mail.ru</t>
  </si>
  <si>
    <t>8(34388)2-16-58</t>
  </si>
  <si>
    <t>https://ldshi.ekb.muzkult.ru/</t>
  </si>
  <si>
    <t>УПРАВЛЕНИЕ ОБРАЗОВАНИЕМ НОВОЛЯЛИНСКОГО ГОРОДСКОГО ОКРУГА</t>
  </si>
  <si>
    <t>Муниципальное казенное образовательное учреждение дополнительного образования Новолялинского городского округа «Дом детского творчества «Радуга»</t>
  </si>
  <si>
    <t>МКОУ ДО НГО «ДДТ «Радуга»</t>
  </si>
  <si>
    <t>624400, Свердловская область, г. Новая Ляля, ул. Уральская, д. 15</t>
  </si>
  <si>
    <t>Королькова Елена  Николаевна</t>
  </si>
  <si>
    <t>ddt_lyalya@mail.ru</t>
  </si>
  <si>
    <t>8(34388)2-18-54</t>
  </si>
  <si>
    <t xml:space="preserve">http://nlddt.ucoz.ru/ </t>
  </si>
  <si>
    <t>Муниципальное казённое образовательное учреждение дополнительного образования Новолялинского городского округа «Детско-юношеская спортивная школа»</t>
  </si>
  <si>
    <t>МКОУ ДО НГО «ДЮСШ»</t>
  </si>
  <si>
    <t>624401, Свердловская область, г. Новая Ляля, ул. Лермонтова, д. 52</t>
  </si>
  <si>
    <t>Носков Виктор Алексеевич</t>
  </si>
  <si>
    <t>dush-nl@mail.ru</t>
  </si>
  <si>
    <t>8(34388)2-12-92</t>
  </si>
  <si>
    <t>http://dush.ucoz.ru/</t>
  </si>
  <si>
    <t>Муниципальное казенное образовательное учреждение дополнительного образования Новолялинского городского округа «Детско-юношеский центр патриотического воспитания имени Героя Российской Федерации Туркина А.А.»</t>
  </si>
  <si>
    <t>МКОУ ДО НГО «ДЮЦПВ»</t>
  </si>
  <si>
    <t>624420, Свердловская область, Новолялинский район, п. Лобва, ул. Чкалова, д. 1</t>
  </si>
  <si>
    <t>Елохин Алексей Валерьевич</t>
  </si>
  <si>
    <t>mkoudycpv@mail.ru</t>
  </si>
  <si>
    <t>8(34388)3-25-05</t>
  </si>
  <si>
    <t xml:space="preserve"> http://lobva-patriot.ucoz.net/</t>
  </si>
  <si>
    <t>АДМИНИСТРАЦИЯ (ИСПОЛНИТЕЛЬНО-РАСПОРЯДИТЕЛЬНЫЙ ОРГАН МЕСТНОГО САМОУПРАВЛЕНИЯ) ГОРОДСКОГО ОКРУГА КРАСНОТУРЬИНСК</t>
  </si>
  <si>
    <t>ГО Краснотурьинск</t>
  </si>
  <si>
    <t>Муниципальное казенное образовательное учреждение дополнительного образования Центр внешкольной работы «Ровесник»</t>
  </si>
  <si>
    <t>МКОУ ДО ЦВР «Ровесник»</t>
  </si>
  <si>
    <t>624440, Свердловская область, г. Краснотурьинск, ул. Молодежная, д. 7</t>
  </si>
  <si>
    <t>Стахеева Ирина Михайловна</t>
  </si>
  <si>
    <t>svr-rovesnik@yandex.ru</t>
  </si>
  <si>
    <t>8(34384)68500</t>
  </si>
  <si>
    <t>https://svr-rovesnik.ru</t>
  </si>
  <si>
    <t>МУНИЦИПАЛЬНЫЙ ОРГАН "УПРАВЛЕНИЕ ОБРАЗОВАНИЯ ГОРОДСКОГО ОКРУГА КРАСНОТУРЬИНСК"</t>
  </si>
  <si>
    <t>Муниципальное автономное учреждение дополнительного образования «Станция юных натуралистов»</t>
  </si>
  <si>
    <t>МАУ ДО «СЮН»</t>
  </si>
  <si>
    <t>624440, Свердловская область, г. Краснотурьинск, ул. Попова, 76а</t>
  </si>
  <si>
    <t>Пичкаскова Наталия Игоревна</t>
  </si>
  <si>
    <t>unnatkrasnoturinsk@mail.ru</t>
  </si>
  <si>
    <t>8(34384)32713</t>
  </si>
  <si>
    <t>https://unnatkt.uralschool.ru</t>
  </si>
  <si>
    <t>МУНИЦИПАЛЬНЫЙ ОРГАН "УПРАВЛЕНИЕ КУЛЬТУРЫ ГОРОДСКОГО ОКРУГА КРАСНОТУРЬИНСК"</t>
  </si>
  <si>
    <t>Муниципальное бюджетное учреждение дополнительного образования «Краснотурьинская детская музыкальная школа № 3»</t>
  </si>
  <si>
    <t>МБУ ДО «Краснотурьинская ДМШ № 3»</t>
  </si>
  <si>
    <t>624441, Свердловская область, г. Краснотурьинск, ул. Ленина, д. 59</t>
  </si>
  <si>
    <t>Волкова Светлана Владимировна</t>
  </si>
  <si>
    <t>music03@rambler.ru</t>
  </si>
  <si>
    <t>8(34384)30928</t>
  </si>
  <si>
    <t>music03.ru</t>
  </si>
  <si>
    <t>Муниципальное бюджетное учреждение дополнительного образования «Краснотурьинская детская музыкальная школа № 1»</t>
  </si>
  <si>
    <t>МБУ ДО «Краснотурьинская ДМШ № 1»</t>
  </si>
  <si>
    <t>624447, Свердловская область, г. Краснотурьинск, ул. Карла Маркса, д. 16</t>
  </si>
  <si>
    <t>Шотт Светлана Мирославовна</t>
  </si>
  <si>
    <t>musicschool16@mail.ru</t>
  </si>
  <si>
    <t>8(34384)6-23-10</t>
  </si>
  <si>
    <t>http://1dmh.ru</t>
  </si>
  <si>
    <t>624449, Свердловская область, г. Краснотурьинск, ул. Ленина, д. 78</t>
  </si>
  <si>
    <t>Голова Ольга Викторовна</t>
  </si>
  <si>
    <t>golov@e1.ru</t>
  </si>
  <si>
    <t>8(34384)6-59-87</t>
  </si>
  <si>
    <t>http://cdt.krasnoturinsk.org/</t>
  </si>
  <si>
    <t>Муниципальное бюджетное учреждение дополнительного образования «Краснотурьинская детская художественная школа»</t>
  </si>
  <si>
    <t>МБУДО «Краснотурьинская ДХШ»</t>
  </si>
  <si>
    <t>624449, Свердловская область, г. Краснотурьинск, ул. Ленина, д. 80</t>
  </si>
  <si>
    <t>Клюковская Людмила Леонидовна</t>
  </si>
  <si>
    <t>vip.dxh@mail.ru prepodtiv@gmail.com</t>
  </si>
  <si>
    <t>8(34384)3-62-99</t>
  </si>
  <si>
    <t>http://dxhinfa.ucoz.ru</t>
  </si>
  <si>
    <t>Муниципальное бюджетное учреждение дополнительного образования «Краснотурьинская детская хореографическая школа»</t>
  </si>
  <si>
    <t>МБУДО «КДХорШ»</t>
  </si>
  <si>
    <t>624449, Свердловская область, г. Краснотурьинск, ул. Чапаева, д. 12А</t>
  </si>
  <si>
    <t>Валеева Ольга Анатольевна</t>
  </si>
  <si>
    <t>DHSchool@yandex.ru</t>
  </si>
  <si>
    <t>8(34384)3-56-98</t>
  </si>
  <si>
    <t>http://dh-school.ru/</t>
  </si>
  <si>
    <t xml:space="preserve">АДМИНИСТРАЦИ СЕВЕРОУРАЛЬСКОГО ГОРОДСКОГО ОКРУГА </t>
  </si>
  <si>
    <t xml:space="preserve">Североуральский городской округ </t>
  </si>
  <si>
    <t>Муниципальное автономное учреждение дополнительного образования «Детская школа искусств поселка Калья»</t>
  </si>
  <si>
    <t>МАУ ДО «ДШИ п. Калья»</t>
  </si>
  <si>
    <t>624474, Свердловская область, г. Североуральск, п. Калья, ул. Клубная, д. 4</t>
  </si>
  <si>
    <t xml:space="preserve">Можеванова Елена Александровна </t>
  </si>
  <si>
    <t>dshi-kalya@mail.ru moudoddshipkalya@gmail.com</t>
  </si>
  <si>
    <t>8 (343 80) 4 – 45 – 28</t>
  </si>
  <si>
    <t>https://dshikalya.ekb.muzkult.ru</t>
  </si>
  <si>
    <t>Североуральский городской округ</t>
  </si>
  <si>
    <t>Муниципальное автономное учреждение дополнительного образования «Детская школа искусств поселка Черёмухово»</t>
  </si>
  <si>
    <t>МАУ ДО «ДШИ п. Черёмухово»</t>
  </si>
  <si>
    <t>624475, Свердловская область, г. Североуральск, п. Черёмухово, ул. Калинина, д. 44</t>
  </si>
  <si>
    <t>Кузьминых Юлия Владиславовна</t>
  </si>
  <si>
    <t>raduga-dshi@mail.ru</t>
  </si>
  <si>
    <t>8(34380)4-66-07</t>
  </si>
  <si>
    <t>https://dshi-cherem.ekb.muzkult.ru/</t>
  </si>
  <si>
    <t>УПРАВЛЕНИЕ ОБРАЗОВАНИЯ АДМИНИСТРАЦИИ СЕВЕРОУРАЛЬСКОГО ГОРОДСКОГО ОКРУГА</t>
  </si>
  <si>
    <t>МАУ ДО «ДЮСШ»</t>
  </si>
  <si>
    <t>624480, Свердловская область, г. Североуральск, ул. Ватутина, д. 12</t>
  </si>
  <si>
    <t>Аведисьян Надежда Леонидовна</t>
  </si>
  <si>
    <t>dushsev@mail.ru natalatronina319@gmail.com</t>
  </si>
  <si>
    <t>8 (34380) 3-15-00</t>
  </si>
  <si>
    <t>http://sev-dush.edusite.ru</t>
  </si>
  <si>
    <t>624480, Свердловская область, г. Североуральск, ул. Каржавина, д. 27</t>
  </si>
  <si>
    <t>Гусакова Наталья Борисовна</t>
  </si>
  <si>
    <t>mboudodcvr@mail.ru maudo.cvr20@mail.com</t>
  </si>
  <si>
    <t>8(34380)2-42-22</t>
  </si>
  <si>
    <t>http://cvr-svu.ru/</t>
  </si>
  <si>
    <t>АДМИНИСТРАЦИЯ СЕВЕРОУРАЛЬСКОГО ГОРОДСКОГО ОКРУГА</t>
  </si>
  <si>
    <t>Муниципальное автономное учреждение дополнительного образования «Североуральская детская школа искусств»</t>
  </si>
  <si>
    <t>МАУ ДО «Североуральская ДШИ»</t>
  </si>
  <si>
    <t>624480, Свердловская область, г. Североуральск, ул. Мира, д. 10а</t>
  </si>
  <si>
    <t>Лобанова Антонина Валентиновна</t>
  </si>
  <si>
    <t>sevdshi@yandex.ru sevdshi@gmail.com</t>
  </si>
  <si>
    <t>8 (34380) 2-36-74</t>
  </si>
  <si>
    <r>
      <rPr>
        <sz val="12"/>
        <color rgb="FF1155CC"/>
        <rFont val="Liberation Serif"/>
        <family val="1"/>
        <charset val="204"/>
      </rPr>
      <t>http://sevdshi.ru/</t>
    </r>
  </si>
  <si>
    <t>Муниципальное автономное учреждение дополнительного образования «Детский оздоровительно-образовательный Центр психолого-педагогической помощи «Остров»</t>
  </si>
  <si>
    <t>МАУ ДО Центр «Остров»</t>
  </si>
  <si>
    <t>624480, Свердловская область, г. Североуральск, ул. Свердлова, д. 46</t>
  </si>
  <si>
    <t>Лебедева Татьяна Семеновна</t>
  </si>
  <si>
    <t>ostrov-psy@yandex.ru</t>
  </si>
  <si>
    <t>8(34380)20928
 8 (34380) 2-22-76</t>
  </si>
  <si>
    <t>ostrovpsy.ucoz.ru</t>
  </si>
  <si>
    <t xml:space="preserve">АДМИНИСТРАЦИЯ СЕВЕРОУРАЛЬСКОГО ГОРОДСКОГО ОКРУГА </t>
  </si>
  <si>
    <t>Муниципальное автономное учреждение дополнительного образования "Североуральская детская художественная школа"</t>
  </si>
  <si>
    <t>МАУ ДО "Североуральская ДХШ"</t>
  </si>
  <si>
    <t>624480, Свердловская область, г.Североуральск, ул.Молодёжная,26</t>
  </si>
  <si>
    <t>Марюхина Елена Петровна</t>
  </si>
  <si>
    <t>det-shkola@bk.ru</t>
  </si>
  <si>
    <t>8(343480(2-12-12</t>
  </si>
  <si>
    <t>sev-art.edusite.ru http://sev-art.edusite.ru/p3aa1.html</t>
  </si>
  <si>
    <t>АДМИНИСТРАЦИЯ ГОРОДСКОГО ОКРУГА ПЕЛЫМ</t>
  </si>
  <si>
    <t>городской округ Пелым</t>
  </si>
  <si>
    <t>Муниципальное казенное образовательное учреждение дополнительного образования детей "Детская школа искусств" п. Пелым</t>
  </si>
  <si>
    <t>МКОУ ДОД ДШИ п. Пелым</t>
  </si>
  <si>
    <t>624582, Свердловская область, г. Ивдель, п. Пелым, ул. Газовиков, 12</t>
  </si>
  <si>
    <t>Шашмурина Елена Михайловна</t>
  </si>
  <si>
    <t>shashmurina.elena@yandex.ru</t>
  </si>
  <si>
    <t>8-/343-86/2-77-43</t>
  </si>
  <si>
    <t>https://dshi-pelim.ekb.muzkult.ru/</t>
  </si>
  <si>
    <t xml:space="preserve">АДМИНИСТРАЦИЯ ИВДЕЛЬСКОГО ГОРОДСКОГО ОКРУГА </t>
  </si>
  <si>
    <t>Ивдельский городской округ</t>
  </si>
  <si>
    <t>Муниципальное бюджетное учреждение дополнительного образования Ивдельская детская школа искусств</t>
  </si>
  <si>
    <t>МБУДО ИДШИ</t>
  </si>
  <si>
    <t>624590, Свердловская область, г. Ивдель, проспект Комсомола, д. 44</t>
  </si>
  <si>
    <t>Утарбаева Елена 
Ивановна</t>
  </si>
  <si>
    <t>dshi-ivdel@mail.ru</t>
  </si>
  <si>
    <t>8(34386)22578</t>
  </si>
  <si>
    <t>idshi.ekb.muzkult.u</t>
  </si>
  <si>
    <t>Муниципальное казенное учреждение дополнительного образования Дом детского творчества г. Ивделя</t>
  </si>
  <si>
    <t>МКУ ДО ДДТ г. Ивделя</t>
  </si>
  <si>
    <t>624590, Свердловская область, г. Ивдель, ул. Александра Ворошилова, д. 8а</t>
  </si>
  <si>
    <t>Прудникова Екатерина Геннадьевна</t>
  </si>
  <si>
    <t>ddt.ivdel@yandex.ru</t>
  </si>
  <si>
    <t>8(343-86)2-22-47</t>
  </si>
  <si>
    <t>ddt-ivdel.siteedu.ru</t>
  </si>
  <si>
    <t>МУНИЦИПАЛЬНОЕ ОБРАЗОВАНИЕ ГОРОД АЛАПАЕВСК</t>
  </si>
  <si>
    <t>МО город Алапаевск</t>
  </si>
  <si>
    <t>Муниципальное бюджетное учреждение дополнительного образования «Дом детского творчества»</t>
  </si>
  <si>
    <t>624600, Свердловская область, г. Алапаевск, ул. Павлова, д. 12</t>
  </si>
  <si>
    <t>Колмакова Татьяна Владимировна</t>
  </si>
  <si>
    <t>mkou.dod.ddt@mail.ru</t>
  </si>
  <si>
    <t>(34346)21465</t>
  </si>
  <si>
    <t>http://www.alapaevskddt.edusite.ru/</t>
  </si>
  <si>
    <t>Муниципальное бюджетное учреждение дополнительного образования "Детско–юношеская спортивная школа № 1"</t>
  </si>
  <si>
    <t>МБУ ДО ДЮСШ № 1</t>
  </si>
  <si>
    <t>624600, Свердловская область, г. Алапаевск, ул. Павлова, д. 33а</t>
  </si>
  <si>
    <t>Хамитова Роза Николаевна</t>
  </si>
  <si>
    <t>asport-1@ya.ru</t>
  </si>
  <si>
    <t>(34346)21661</t>
  </si>
  <si>
    <t>http://www.asport-1.edusite.ru/</t>
  </si>
  <si>
    <t>Государственное бюджетное учреждение дополнительного образования Свердловской области «Алапаевская детская школа искусств им. П.И. Чайковского»</t>
  </si>
  <si>
    <t>ГБУДОСО «Алапаевская ДШИ им. П.И. Чайковского»</t>
  </si>
  <si>
    <t>624601, Свердловская область, г. Алапаевск, ул. Ленина, д. 23</t>
  </si>
  <si>
    <t>Стяжкин Сергей Дмитриевич</t>
  </si>
  <si>
    <t>aldshi@mail.ru teoretikialdshi@gmail.com</t>
  </si>
  <si>
    <t>8(343)46-2-15-39</t>
  </si>
  <si>
    <t>http://aldshi.ru/</t>
  </si>
  <si>
    <t>Государственное бюджетное учреждение дополнительного образования Свердловской области «Детская школа искусств п. Западный»</t>
  </si>
  <si>
    <t>ГБУДОСО «ДШИ п. Западный»</t>
  </si>
  <si>
    <t>624612, Свердловская область, г. Алапаевск, п. Западный, ул. Мира, д. 3</t>
  </si>
  <si>
    <t>Шевелева Лариса Семеновна</t>
  </si>
  <si>
    <t>zapdshi1989@mail.ru</t>
  </si>
  <si>
    <t>8(34346)3-28-41</t>
  </si>
  <si>
    <t>https://zdshi.ekb.muzkult.ru/</t>
  </si>
  <si>
    <t>АДМИНИСТРАЦИЯ МАХНЁВСКОГО МУНИЦИПАЛЬНОГО ОБРАЗОВАНИЯ</t>
  </si>
  <si>
    <t>Махнёвское муниципальное образование</t>
  </si>
  <si>
    <t>Муниципальное бюджетное учреждение дополнительного образования «Махневская детская музыкальная школа»</t>
  </si>
  <si>
    <t>МБУ ДО «Махневская ДМШ»</t>
  </si>
  <si>
    <t>624621, Свердловская область, Алапаевский район, п.г.т. Махнево, ул. Советская, д. 80</t>
  </si>
  <si>
    <t>Корнилова Марина Анатольевна</t>
  </si>
  <si>
    <t>m-dmsh@yandex.ru</t>
  </si>
  <si>
    <t>8 34346 76452</t>
  </si>
  <si>
    <t>https://m-dmsh.ekb.muzkult.ru</t>
  </si>
  <si>
    <t>МО Алапаевское</t>
  </si>
  <si>
    <t>Муниципальное автономное учреждение дополнительного образования «Верхнесинячихинская детская школа искусств»</t>
  </si>
  <si>
    <t>МАУ ДО «Верхнесинячихинская ДШИ»</t>
  </si>
  <si>
    <t>624691, Свердловская область, Алапаевский район, р.п. Верхняя Синячиха, ул. Октябрьская, д. 16 а</t>
  </si>
  <si>
    <t>Чечулин Игорь Геннадьевич</t>
  </si>
  <si>
    <t>VSDhi@rambler.ru</t>
  </si>
  <si>
    <t>8(34346)48-2-30</t>
  </si>
  <si>
    <t>http://vsdshi.ru/</t>
  </si>
  <si>
    <t>АДМИНИСТРАЦИЯ МУНИЦИПАЛЬНОГО ОБРАЗОВАНИЯ АЛАПАЕВСКОЕ</t>
  </si>
  <si>
    <t>Муниципальное образовательное учреждение дополнительного образования «Детско-юношеская спортивная школа муниципального образования Алапаевское»</t>
  </si>
  <si>
    <t>МОУ ДО «ДЮСШ МО Алапаевское»</t>
  </si>
  <si>
    <t>624691, Свердловская область, Алапаевский район, р.п. Верхняя Синячиха, ул. Октябрьская, д. 17а, корп. 1</t>
  </si>
  <si>
    <t>Ермаков Иван Андреевич</t>
  </si>
  <si>
    <t>ar_dussh@mail.ru</t>
  </si>
  <si>
    <t>8(34346)3-60-76</t>
  </si>
  <si>
    <t>http://www.ardussh.ru/</t>
  </si>
  <si>
    <t>Муниципальное образовательное учреждение дополнительного образования «Центр психолого-педагогической и медико-социальной помощи муниципального образования Алапаевское»</t>
  </si>
  <si>
    <t>МОУ ДО «ППМС-центр МО Алапаевское»</t>
  </si>
  <si>
    <t>624691, Свердловская область, Алапаевский р-н, р.п. Верхняя Синячиха, ул. Октябрьская, д. 16а</t>
  </si>
  <si>
    <t>Мамаева Ирина Михайловна</t>
  </si>
  <si>
    <t>MOU1995ZDK@yandex.ru</t>
  </si>
  <si>
    <t>8(34346)47-8-94</t>
  </si>
  <si>
    <t>http://mouzdik.ucoz.ru/</t>
  </si>
  <si>
    <t>АДМИНИСТРАЦИЯ ГОРОДСКОГО ОКРУГА НИЖНЯЯ САЛДА</t>
  </si>
  <si>
    <t>городской округ Нижняя Салда</t>
  </si>
  <si>
    <t>Муниципальное бюджетное учреждение дополнительного образования «Детская школа искусств» городского округа Нижняя Салда</t>
  </si>
  <si>
    <t>624740, Свердловская область, г. Нижняя Салда, ул. Строителей, д. 14</t>
  </si>
  <si>
    <t>Терентьева Марина Александровна</t>
  </si>
  <si>
    <t>dshi-salda@mail.ru</t>
  </si>
  <si>
    <t>8/34345/3-12-78</t>
  </si>
  <si>
    <t>http://dshi-ns.ucoz.ru</t>
  </si>
  <si>
    <t>Муниципальное автономное общеобразовательное учреждение «Центр образования №7»</t>
  </si>
  <si>
    <t>МАОУ «ЦО №7»</t>
  </si>
  <si>
    <t>624740, Свердловская область, г. Нижняя Салда, ул. Строителей, д. 21</t>
  </si>
  <si>
    <t>1026600784077 </t>
  </si>
  <si>
    <t>Гудкова Ольга Федоровна</t>
  </si>
  <si>
    <t>nshkola7@mail.ru</t>
  </si>
  <si>
    <t>8(34345)31940</t>
  </si>
  <si>
    <t>school7-ns.okis.ru</t>
  </si>
  <si>
    <t>624742, Свердловская область, г. Нижняя Салда, ул. Карла Маркса, д. 6</t>
  </si>
  <si>
    <t>Долбилов Александр Борисович</t>
  </si>
  <si>
    <t>dolbilov.a@mail.ru dusch.ns@gmail.ru</t>
  </si>
  <si>
    <t>8/34345/30-800</t>
  </si>
  <si>
    <t>dusshns.my1.ru</t>
  </si>
  <si>
    <t>АДМИНИСТРАЦИЯ ВЕРХНЕСАЛДИНСКОГО ГОРОДСКОГО ОКРУГА</t>
  </si>
  <si>
    <t>Верхнесалдинский городской округ</t>
  </si>
  <si>
    <t>Муниципальное автономное учреждение дополнительного образования «Детская школа искусств «Ренессанс»</t>
  </si>
  <si>
    <t>МАУ ДО «ДШИ «Ренессанс»</t>
  </si>
  <si>
    <t>624760, Свердловская область, г. Верхняя Салда, ул. 25 Октября, д. 5</t>
  </si>
  <si>
    <t>Крашенинина Людмила Петровна</t>
  </si>
  <si>
    <t>renessans.5@mail.ru</t>
  </si>
  <si>
    <t>8(34345)53887</t>
  </si>
  <si>
    <t>renessans.ekb.muzkult.ru</t>
  </si>
  <si>
    <t>УПРАВЛЕНИЕ ОБРАЗОВАНИЯ ВЕРХНЕСАЛДИНСКОГО ГОРОДСКОГО ОКРУГА</t>
  </si>
  <si>
    <t>Муниципальное автономное образовательное учреждение дополнительного образования «Детско-юношеский центр»</t>
  </si>
  <si>
    <t>"ДЮЦ"</t>
  </si>
  <si>
    <t>624760, Свердловская область, г. Верхняя Салда, ул. Воронова, д. 13, корпус 1</t>
  </si>
  <si>
    <t>Чукавина Елена Петровна</t>
  </si>
  <si>
    <t>elena_chukavina@mail.ru elenacukavina038@gmail.com</t>
  </si>
  <si>
    <t>7(34345)50665</t>
  </si>
  <si>
    <t>ducvs.uralschool.ru</t>
  </si>
  <si>
    <t>Муниципальное бюджетное образовательное учреждение дополнительного образования «Детско-юношеская спортивная школа»</t>
  </si>
  <si>
    <t>МБОУ ДО «ДЮСШ»</t>
  </si>
  <si>
    <t>624760, Свердловская область, г. Верхняя Салда, ул. Спортивная, д. 10, корпус 1</t>
  </si>
  <si>
    <t>Алешанова Янина Сергеевна</t>
  </si>
  <si>
    <t>dushvs@mail.ru</t>
  </si>
  <si>
    <t>7(34345)54648</t>
  </si>
  <si>
    <t>https://dush_vs.uralschool.ru</t>
  </si>
  <si>
    <t>Муниципальное бюджетное учреждение дополнительного образования "Верхнесалдинская детская школа искусств"</t>
  </si>
  <si>
    <t>МБУ ДО "Верхнесалдинская ДШИ"</t>
  </si>
  <si>
    <t>624760, Свердловская область, г. Верхняя Салда, ул. Энгельса, 47</t>
  </si>
  <si>
    <t>Сурова Елена Борисовна</t>
  </si>
  <si>
    <t>dshivs@yandex.ru</t>
  </si>
  <si>
    <t>8(34345)53791</t>
  </si>
  <si>
    <t>dshivs.ru</t>
  </si>
  <si>
    <t>МБУ ДО ЦДТ</t>
  </si>
  <si>
    <t>624760, Свердловская область, г. Верхняя Салда, ул. Энгельса, д. 75</t>
  </si>
  <si>
    <t>Зорихина Евгения Николаевна</t>
  </si>
  <si>
    <t>zorihina.cdt@yandex.ru</t>
  </si>
  <si>
    <t>8(34345)55180</t>
  </si>
  <si>
    <t>vs-cdt.ru</t>
  </si>
  <si>
    <t>АДМИНИСТРАЦИЯ ГОРОДСКОГО ОКРУГА ЗАТО СВОБОДНЫЙ</t>
  </si>
  <si>
    <t>городской округ ЗАТО Свободный</t>
  </si>
  <si>
    <t>МБУ ДО «ДМШ»</t>
  </si>
  <si>
    <t>624790, Свердловская область, Верхнесалдинский район, пгт. Свободный, ул. Неделина, 8</t>
  </si>
  <si>
    <t>Барабанщикова Жанна Михайловна</t>
  </si>
  <si>
    <t>dmsh_sv@mail.ru</t>
  </si>
  <si>
    <t>8(34345) 58413</t>
  </si>
  <si>
    <t>http://dmsh-sv.edusite.ru/</t>
  </si>
  <si>
    <t>Муниципальное бюджетное учреждение дополнительного образования Центр детского творчества «Калейдоскоп»</t>
  </si>
  <si>
    <t>МБУ ДО ЦДТ «Калейдоскоп»</t>
  </si>
  <si>
    <t>624790, Свердловская область, пгт. Свободный, ул. Карбышева, д. 9</t>
  </si>
  <si>
    <t>Титкова Л.В.</t>
  </si>
  <si>
    <t>CDT01@mail.ru stas29091967@gmail.com</t>
  </si>
  <si>
    <t>8(34345) 58112</t>
  </si>
  <si>
    <t>cdt-sv.edusite.ru</t>
  </si>
  <si>
    <t>Муниципальное казенное учреждение дополнительного образования Станция юных техников</t>
  </si>
  <si>
    <t>МКУ ДО СЮТ</t>
  </si>
  <si>
    <t>624790, Свердловская область, пгт. Свободный, ул. Свободы, д. 19</t>
  </si>
  <si>
    <t>Баталов Андрей Борисович</t>
  </si>
  <si>
    <t>sut_001@mail.ru</t>
  </si>
  <si>
    <t>8(34345)58490</t>
  </si>
  <si>
    <t>www.sut-sv.edusite.ru</t>
  </si>
  <si>
    <t>624790, Свердловская область, пгт. Свободный, ул. Спортивная, д. 72</t>
  </si>
  <si>
    <t>Реутов Алексей Владимирович</t>
  </si>
  <si>
    <t>sportiv72@yandex.ru</t>
  </si>
  <si>
    <t>8(343245) 58196</t>
  </si>
  <si>
    <t>www.dush-sv.edusite.ru</t>
  </si>
  <si>
    <t>АДМИНИСТРАЦИЯ ГОРОДСКОГО ОКРУГА СУХОЙ ЛОГ 
В ЛИЦЕ УПРАВЛЕНИЯ ПО КУЛЬТУРЕ , МОЛОДЕЖНОЙ ПОЛИТИКЕ И СПОРТУ</t>
  </si>
  <si>
    <t xml:space="preserve">городской округ Сухой Лог </t>
  </si>
  <si>
    <t>Муниципальное бюджетное учреждение дополнительного образования «Сухоложская школа искусств»</t>
  </si>
  <si>
    <t>МБУДО «СШИ»</t>
  </si>
  <si>
    <t>624800, Свердловская область, г. Сухой Лог, ул. Юбилейная, д. 8а</t>
  </si>
  <si>
    <t>Осипов Дмитрий Владимирович</t>
  </si>
  <si>
    <t>osipo.dim@yandex.ru</t>
  </si>
  <si>
    <t>8(34373)43181</t>
  </si>
  <si>
    <t>sdshi.ekb.muzkult.ru</t>
  </si>
  <si>
    <t>АДМИНИСТРАЦИЯ ГОРОДСКОГО ОКРУГА СУХОЙ ЛОГ В ЛИЦЕ УПРАВЛЕНИЯ ОБРАЗОВАНИЯ АДМИНИСТРАЦИИ ГОРОДСКОГО ОКРУГА СУХОЙ ЛОГ</t>
  </si>
  <si>
    <t>Муниципальное автономное учреждение дополнительного образования Центр дополнительного образования</t>
  </si>
  <si>
    <t>МАУДО ЦДО</t>
  </si>
  <si>
    <t>624804, Свердловская область, г. Сухой Лог, ул. Юбилейная, д. 8а</t>
  </si>
  <si>
    <t>Загудаева Валентина Алексеевна</t>
  </si>
  <si>
    <t>cdo-sl@yandex.ru</t>
  </si>
  <si>
    <t>8 (34373) 43383</t>
  </si>
  <si>
    <t>https://cdo-sl.profiedu.ru/</t>
  </si>
  <si>
    <t>Муниципальное бюджетное учреждление дополнительного образования "Сухоложская детская музыкальная школа"</t>
  </si>
  <si>
    <t>МБУ ДО "Сухоложская ДМШ"</t>
  </si>
  <si>
    <t>624804, Свердловская область,г. Сухой Лог, ул. Кирова, 7б</t>
  </si>
  <si>
    <t xml:space="preserve">Деткин
 Тимофей Анатольевич </t>
  </si>
  <si>
    <t>dmsh-sl@rambler.ru</t>
  </si>
  <si>
    <t>(34373)64600</t>
  </si>
  <si>
    <t>https://sdmsh.ekb.muzkult.ru/</t>
  </si>
  <si>
    <t>ОТДЕЛ КУЛЬТУРЫ, МОЛОДЕЖНОЙ ПОЛИТИКИ И СПОРТА АДМИНИСТРАЦИИ МО КАМЫШЛОВСКИЙ МУНИЦИПАЛЬНЫЙ РАЙОН</t>
  </si>
  <si>
    <t>Камышловский муниципальный район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</si>
  <si>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</si>
  <si>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МКОУ ДОД            "Баранниковская ДШИ"</t>
  </si>
  <si>
    <t>624841, Свердловская область, Камышловский район, д. Баранникова, ул. Ленина, 1</t>
  </si>
  <si>
    <t>Марьина Светалана Леонидовна</t>
  </si>
  <si>
    <t>cl-mari@mail.ru</t>
  </si>
  <si>
    <t>8 (34375) 34-1-59</t>
  </si>
  <si>
    <t>http://xn----7sbaaciq2aepb6aaqyx7j9e.xn--p1ai/</t>
  </si>
  <si>
    <t>Муниципальное казенное учреждение дополнительного образования «Скатинская детская школа искусств»</t>
  </si>
  <si>
    <t>МКУ ДО «Скатинская ДШИ»</t>
  </si>
  <si>
    <t>624843, Свердловская область, Камышловский район, п. Восход, ул. Комсомольская, 12</t>
  </si>
  <si>
    <t>Пашкова Лариса Ивановна</t>
  </si>
  <si>
    <t>skat-dshi@yandex.ru</t>
  </si>
  <si>
    <t>8 (34375) 35-2-91 +79506407190</t>
  </si>
  <si>
    <t>http://skat-dshi.ru/</t>
  </si>
  <si>
    <t>Муниципальное казенное учреждение дополнительного образования 
  «Обуховская детская школа искусств»</t>
  </si>
  <si>
    <t>МКУ ДО «Обуховская ДШИ»</t>
  </si>
  <si>
    <t>624852, Свердловская область, Камышловский район, с. Обуховское, ул. Школьная, д. 1д</t>
  </si>
  <si>
    <t>Казакова Татьяна Викторовна</t>
  </si>
  <si>
    <t>dschi@bk.ru</t>
  </si>
  <si>
    <t>8 (34375) 32-6-60</t>
  </si>
  <si>
    <t>http://obuchowskaja-dschi.schoolsite.ru/</t>
  </si>
  <si>
    <t>Муниципальное казенное учреждение дополнительного образования «Порошинская детская школа искусств»</t>
  </si>
  <si>
    <t xml:space="preserve">МКУ ДО              «Порошинская ДШИ»   </t>
  </si>
  <si>
    <t>624853, Свердловская область, Камышловский район, п/о Порошино, д. 39</t>
  </si>
  <si>
    <t>Трефилова Ирина Николаевна</t>
  </si>
  <si>
    <t>dshi1996@mail.ru zoyarast@gmail.com</t>
  </si>
  <si>
    <t>8 (950) 634-60-46</t>
  </si>
  <si>
    <t>http://poroshinskaja-dshi.ru/</t>
  </si>
  <si>
    <t>муниципальное казенное учреждение дополнительного образования Детско-юношеская спортивная школа Камышловского района</t>
  </si>
  <si>
    <t>МКУ ДО ДЮСШ Камышловского района</t>
  </si>
  <si>
    <t>624855, Свердловская область, Камышловский район, п. Октябрьский, ул. 50 лет Октября, д. 22</t>
  </si>
  <si>
    <t>Колясникова Ольга Александровна</t>
  </si>
  <si>
    <t>dsh.kamr@mail.ru</t>
  </si>
  <si>
    <t xml:space="preserve">8 (34375) 41-7-97 </t>
  </si>
  <si>
    <t>http://kamrdush.ru/</t>
  </si>
  <si>
    <t xml:space="preserve">КОМИТЕТ ПО ОБРАЗОВАНИЮ, КУЛЬТУРЕ, СПОРТУ И ДЕЛАМ МОЛОДЕЖИ 
АДМИННИСТРАЦИИ КАМЫШЛОВСКОГО ГОРОДСКОГО ОКРУГА 
</t>
  </si>
  <si>
    <t xml:space="preserve">Камышловский 
городской округ </t>
  </si>
  <si>
    <t>Муниципальное бюждетное учреждение</t>
  </si>
  <si>
    <t>Муниципальное бюджетное учреждение дополнительного образования «Камышловская детская художественная школа»</t>
  </si>
  <si>
    <t>Камышловская ДХШ</t>
  </si>
  <si>
    <t>624860, Свердловская область, г. Камышлов, ул. Карла Маркса, д. 24</t>
  </si>
  <si>
    <t>Гурин Андрей Евгеньевич</t>
  </si>
  <si>
    <t>бюджет</t>
  </si>
  <si>
    <t>8 (34375) 23326</t>
  </si>
  <si>
    <t>художкамышлов.рф</t>
  </si>
  <si>
    <t xml:space="preserve">КОМИТЕТ ПО ОБРАЗОВАНИЮ, КУЛЬТУРЕ, СПОРТУ И ДЕЛАМ МОЛОДЕЖИ АДМИННИСТРАЦИИ КАМЫШЛОВСКОГО ГОРОДСКОГО ОКРУГА 
</t>
  </si>
  <si>
    <t>Муниципальное автономное учреждение дополнительного образования «Камышловская детская хореографическая школа»</t>
  </si>
  <si>
    <t>МАУДО «Камышловская Дхорш»</t>
  </si>
  <si>
    <t>624860, Свердловская область, г. Камышлов, ул. Ленинградская, д. 24</t>
  </si>
  <si>
    <t xml:space="preserve">Маркова Надежда 
Степановна </t>
  </si>
  <si>
    <t>kamhorshkola@gmail.com balet-kam@egov66.ru</t>
  </si>
  <si>
    <t>8 (34375) 50104</t>
  </si>
  <si>
    <t>http://dsch-kamyshlov.ru/</t>
  </si>
  <si>
    <t>Муниципальное автономное учреждение дополнительного образования «Детско-юношеская спортивная школа» 
 Камышловского городского округа</t>
  </si>
  <si>
    <t>МАУ ДО «ДЮСШ» КГО</t>
  </si>
  <si>
    <t>624860, Свердловская область, г. Камышлов, ул. Маяковского, д. 1</t>
  </si>
  <si>
    <t>Прожерин 
Вячеслав Владимирович</t>
  </si>
  <si>
    <t>kamsportshkola@mail.ru</t>
  </si>
  <si>
    <t>8 (34375) 25070</t>
  </si>
  <si>
    <t>https://kamsport.uralschool.ru/</t>
  </si>
  <si>
    <t>Муниципальное автономное учреждение дополнительного образования «Дом детского творчества» Камышловского городского округа</t>
  </si>
  <si>
    <t>МАУ ДО «Дом детского творчества» КГО</t>
  </si>
  <si>
    <t>624860, Свердловская область, г. Камышлов, ул. Фарфористов, д. 11а</t>
  </si>
  <si>
    <t>Салихова 
Юлия Валерьевна</t>
  </si>
  <si>
    <t>salixova76@inbox.ru</t>
  </si>
  <si>
    <t>8 (34375) 24944</t>
  </si>
  <si>
    <t>кам-ддт.рф</t>
  </si>
  <si>
    <t xml:space="preserve">КОМИТЕТ ПО ОБРАЗОВАНИЮ, КУЛЬТУРЕ, СПОРТУ И ДЕЛАМ МОЛОДЕЖИ АДМИННИСТРАЦИИ КАМЫШЛОВСКОГО ГОРОДСКОГО ОКРУГА </t>
  </si>
  <si>
    <t>Муниципальное автономное учреждение дополнительного образования «Камышловская детская школа искусств № 1»</t>
  </si>
  <si>
    <t>МАУ ДО «КДШИ № 1»</t>
  </si>
  <si>
    <t>624860, Свердловская область, г. Камышлов, ул. Энгельса, д. 202</t>
  </si>
  <si>
    <t>Олонцева Юлия Олеговна</t>
  </si>
  <si>
    <t>kamdshi1@mail.ru</t>
  </si>
  <si>
    <t>8 (34375) 21662</t>
  </si>
  <si>
    <t>https://kdshi1.ekb.muzkult.ru/</t>
  </si>
  <si>
    <t>АДМИНИСТРАЦИЯ ГАРИНСКОГО ГОРОДСКОГО ОКРУГА</t>
  </si>
  <si>
    <t>Гаринский городской округ</t>
  </si>
  <si>
    <t>Муниципальное казенное учреждение дополнительного образования</t>
  </si>
  <si>
    <t>Муниципальное казенное учреждение дополнительного образования Дом детского творчества</t>
  </si>
  <si>
    <t>МКУ ДО ДДТ</t>
  </si>
  <si>
    <t>624910, Свердловская область, Гаринский район, р.п. Гари, ул. Комсомольская, д. 31</t>
  </si>
  <si>
    <t>Иванюк Любовь Анатольевна</t>
  </si>
  <si>
    <t>ddt84@yandex.ru</t>
  </si>
  <si>
    <t>8(34387)21828</t>
  </si>
  <si>
    <t>http://ddt-gari.ru</t>
  </si>
  <si>
    <t>АДМИНИСТРАЦИЯ ГОРОДСКОГО ОКРУГА КАРПИНСК</t>
  </si>
  <si>
    <t>городской округ Карпинск</t>
  </si>
  <si>
    <t>Муниципальное автономное учреждение дополнительного образования детский оздоровительно-образовательный центр</t>
  </si>
  <si>
    <t>МАУДО ДООЦ</t>
  </si>
  <si>
    <t>624930, Свердловская область, г. Карпинск, проезд Декабристов, д. 8</t>
  </si>
  <si>
    <t>Чуркина Раиса 
Александровна</t>
  </si>
  <si>
    <t>dooc@ekarpinsk.ru</t>
  </si>
  <si>
    <t>8(34383)33876</t>
  </si>
  <si>
    <t>http://www.dooc-karpinsk.com/</t>
  </si>
  <si>
    <t>АДМИНИСТРАЦИЯ ГОРОДСКОГО ОКРУГА
 КАРПИНСК</t>
  </si>
  <si>
    <t>Муниципальное автономное учреждение дополнительного образования «Станция туризма и экскурсий «Конжак»</t>
  </si>
  <si>
    <t>МАУ ДО СТиЭ «Конжак»</t>
  </si>
  <si>
    <t>624930, Свердловская область, г. Карпинск, ул. Малышева, д. 2</t>
  </si>
  <si>
    <t>Якимова Наталья
 Викторовна</t>
  </si>
  <si>
    <t>st.turizm@ekarpinsk.ru</t>
  </si>
  <si>
    <t>8(34383)34694</t>
  </si>
  <si>
    <t>http://станцияконжак.рф/</t>
  </si>
  <si>
    <t>Муниципальное бюджетное учреждение дополнительного образования "Карпинская детская школа искусств"</t>
  </si>
  <si>
    <t>МБУ ДО "КДШИ"</t>
  </si>
  <si>
    <t>624930, Свердловская область, г.Карпинск, ул. Попова 10</t>
  </si>
  <si>
    <t>Окунева Ирина Викторовна</t>
  </si>
  <si>
    <t>ARTSCHOOL1948@yandex.ru artschool1948@gmail.com</t>
  </si>
  <si>
    <t>8(34383) 3-32-05</t>
  </si>
  <si>
    <t>https://kdshi.ekb.muzkult.ru/</t>
  </si>
  <si>
    <t>Муниципальное автономное образовательное учреждение дополнительного образования детско-юношеская спортивная школа</t>
  </si>
  <si>
    <t>624933, Свердловская область, г. Карпинск, ул. Чайковского, д. 34а</t>
  </si>
  <si>
    <t>Сальников Евгений 
Олегович</t>
  </si>
  <si>
    <t>dyussh@ekarpinsk.ru</t>
  </si>
  <si>
    <t>8(34383)34318</t>
  </si>
  <si>
    <t>http://дюсшкарпинск.рф/</t>
  </si>
  <si>
    <t>АДМИНИСТРАЦИЯ ВОЛЧАНСКОГО ГОРОДСКОГО ОКРУГА</t>
  </si>
  <si>
    <t>Волчанский городской округ</t>
  </si>
  <si>
    <t>Муниципальное бюджетное образовательное учреждение дополнительного образования Дом детского творчества</t>
  </si>
  <si>
    <t>МБОУ ДО ДДТ</t>
  </si>
  <si>
    <t>624941, Свердловская область, г. Волчанск, ул. Максима Горького, д. 10</t>
  </si>
  <si>
    <t>Кузьмина Ирина Витальевна</t>
  </si>
  <si>
    <t>ddtzvezda@mail.ru kamelia66111@gmail.com</t>
  </si>
  <si>
    <t>8(34383)57384</t>
  </si>
  <si>
    <t>https://ddtvolchansk.ru/</t>
  </si>
  <si>
    <t>Муниципальное бюджетное образовательное учреждение дополнительного образования детско-юношеская спортивная школа</t>
  </si>
  <si>
    <t>624941, Свердловская область, г. Волчанск, ул. Максима Горького, д. 8</t>
  </si>
  <si>
    <t>Булах Татьяна Сергеевна</t>
  </si>
  <si>
    <t>axmatdinov@yandex.ru</t>
  </si>
  <si>
    <t>8(34383)57132</t>
  </si>
  <si>
    <t>http://vgo-sportschool.ucoz.org/</t>
  </si>
  <si>
    <t>МУНИЦИПАЛЬНЫЙ ОРГАН, ОСУЩЕСТВЛЯЮЩИЙ УПРАВЛЕНИЕ В СФЕРЕ ОБРАЗОВАНИЯ - ОТДЕЛ ОБРАЗОВАНИЯ ВОЛЧАНСКОГО ГОРОДСКОГО ОКРУГА</t>
  </si>
  <si>
    <t>Муниципальное бюджетное образовательное учреждение дополнительного образования Волчанская детская музыкальная школа</t>
  </si>
  <si>
    <t>МБОУ ДО ВДМШ</t>
  </si>
  <si>
    <t>624941, Свердловская область, г. Волчанск, ул. Угольная, 54</t>
  </si>
  <si>
    <t>Горошко Анна Игоревна</t>
  </si>
  <si>
    <t>voldmsh@mail.ru</t>
  </si>
  <si>
    <t>8(34383)58365</t>
  </si>
  <si>
    <t>http://vdmsh.ekb.muzkult.ru/</t>
  </si>
  <si>
    <t>АДМИНИСТРАЦИЯ СОСЬВИНСКОГО ГОРОДСКОГО ОКРУГА</t>
  </si>
  <si>
    <t>Сосьвинский городской округ</t>
  </si>
  <si>
    <t>Мунципальное бюджетное образовательное учреждение дополнительного образования</t>
  </si>
  <si>
    <t>Муниципальное бюджетное образовательное учреждение дополнительного образования Дом детского творчества п. Сосьва</t>
  </si>
  <si>
    <t>МБОУ ДО ДДТ п. Сосьва</t>
  </si>
  <si>
    <t>624971 Свердловская обл, Серовский район, п.г.т. Сосьва, ул. Балдина, 49</t>
  </si>
  <si>
    <t>Лушникова Татьяна Ивановна</t>
  </si>
  <si>
    <t>ddt_soswa@mail.ru</t>
  </si>
  <si>
    <t>8(34385)4-41-48</t>
  </si>
  <si>
    <t>http://ddt-soswa.ru/</t>
  </si>
  <si>
    <t>Муниципальное бюджетное образовательное учреждение дополнительного образования Сосьвинского городского округа «Детская школа искусств»</t>
  </si>
  <si>
    <t>МБОУ ДО СГО «Детская школа искусств»</t>
  </si>
  <si>
    <t>624971, Свердловская область, Серовский район, п.г.т. Сосьва, ул. Свободы, д. 27</t>
  </si>
  <si>
    <t>Черемных Ирина Сергеевна</t>
  </si>
  <si>
    <t>dshi_sosva@inbox.ru</t>
  </si>
  <si>
    <t>8(34385)4-46-19 +79826193970</t>
  </si>
  <si>
    <t>https://dshisosva.ekb.muzkult.ru/</t>
  </si>
  <si>
    <t>Муниципальное бюджетное учреждение дополнительного образования «Детская музыкальная школа п. Восточный»</t>
  </si>
  <si>
    <t>МБУ ДО ДМШ п. Восточный</t>
  </si>
  <si>
    <t>624975, Свердловская область, Серовский район, п. Восточный, ул. Заводская, д. 12</t>
  </si>
  <si>
    <t>Федорец Елена Леонидовна</t>
  </si>
  <si>
    <t xml:space="preserve">dmsch_vost@e1.ru </t>
  </si>
  <si>
    <t>https://dmshvost.ekb.muzkult.ru/anticorruption</t>
  </si>
  <si>
    <t>СЕРОВСКИЙ ГОРОДСКОЙ ОКРУГ
 МИНИСТЕРСТВО КУЛЬТУРЫ СВЕРДЛОВСКОЙ ОБЛАСТИ</t>
  </si>
  <si>
    <t>Серовский городской округ</t>
  </si>
  <si>
    <t>ГОСУДАРСТВЕННОЕ БЮДЖЕТНОЕ УЧРЕЖДЕНИЕ ДОПОЛНИТЕЛЬНОГО ОБРАЗОВАНИЯ СВЕРДЛОВСКОЙ ОБЛАСТИ "СЕРОВСКАЯ ДЕТСКАЯ ХУДОЖЕСТВЕННАЯ ШКОЛА ИМЕНИ С.П.КОДОЛОВА"</t>
  </si>
  <si>
    <t>ГБУДОСО "СЕРОВСКАЯ ДХШ ИМ.С.П.КОДОЛОВА"</t>
  </si>
  <si>
    <t>624980, Свердловская область, г. Серов, ул. Октябрьской революции, д. 18</t>
  </si>
  <si>
    <t>Решетко Ольга Сергеевна</t>
  </si>
  <si>
    <t>dhsh-serov@mail.ru</t>
  </si>
  <si>
    <t>8(34385)75270</t>
  </si>
  <si>
    <t>https://dhsh-serov.ekb.muzkult.ru</t>
  </si>
  <si>
    <t>АДМИНИСТРАЦИЯ СЕРОВСКОГО ГОРОДСКОГО ОКРУГА</t>
  </si>
  <si>
    <t>Носударственное автономное учреждение дополнительного образования Свердловской области «Детская школа искусств города Серова»</t>
  </si>
  <si>
    <t>ГАУ ДО СО «ДШИ г. Серова»</t>
  </si>
  <si>
    <t>624992, Свердловская область, г. Серов, ул. Кузьмина, д. 11</t>
  </si>
  <si>
    <t>Вепрева Ираида Владимировна</t>
  </si>
  <si>
    <t>dshi-serov@mail.ru</t>
  </si>
  <si>
    <t>8(34385)62121</t>
  </si>
  <si>
    <t>serovart.ru</t>
  </si>
  <si>
    <t>Муниципальное бюджетное учреждение дополнительного образования Центр детский (подростковый) "Эдельвейс"</t>
  </si>
  <si>
    <t>МБУ ДО ЦДП «Эдельвейс»</t>
  </si>
  <si>
    <t>624992, Свердловская область, г. Серов, ул. Ленина, д. 171</t>
  </si>
  <si>
    <t>Минина Лариса Сергеевна</t>
  </si>
  <si>
    <t xml:space="preserve">edelweisserov@rambler.ru edelweisserov20@gmail.com </t>
  </si>
  <si>
    <t>8(34385)74377</t>
  </si>
  <si>
    <t>www.moserov.ru</t>
  </si>
  <si>
    <t>Государственное бюджетное учреждение дополнительного образования Свердловской области «Серовская детская музыкальная школа им. Г. Свиридова»</t>
  </si>
  <si>
    <t>ГБУДОСО «СДМШ им. Г. Свиридова»</t>
  </si>
  <si>
    <t>624993, Свердловская область, г. Серов, ул. Карла Маркса, д. 24</t>
  </si>
  <si>
    <t>Фридрих Наталья Владимировна</t>
  </si>
  <si>
    <t xml:space="preserve">serov-tonica@mail.ru </t>
  </si>
  <si>
    <t>8 (34385) 75127</t>
  </si>
  <si>
    <t>serov-dmsch.ekb.muzkult.ru</t>
  </si>
  <si>
    <t>Муниципальное автономное учреждение дополнительного образования «Центр детского творчества»</t>
  </si>
  <si>
    <t>МАУ ДО «ЦДТ»</t>
  </si>
  <si>
    <t>624993, Свердловская область, г. Серов, ул. Ленина, д. 193</t>
  </si>
  <si>
    <t>Жданова Ольга Егоровна</t>
  </si>
  <si>
    <t>cdt-serov@mail.ru</t>
  </si>
  <si>
    <t>http://cdtserov.org.ru/</t>
  </si>
  <si>
    <t>Муниципальное бюджетное учреждение дополнительного образования "Детская школа искусств имени А.А. Пантыкина"</t>
  </si>
  <si>
    <t>ДШИ им. А.А. Пантыкина</t>
  </si>
  <si>
    <t>Свердловская обл., г. Верхняя Тура, ул. Володарского д. 35</t>
  </si>
  <si>
    <t>Дерябина Татьяна Валерьевна</t>
  </si>
  <si>
    <t>dshi-vtura@mail.ru</t>
  </si>
  <si>
    <t>8(34344)2-81-94</t>
  </si>
  <si>
    <t>https://dshi-vtura.ekb.muzkult.ru</t>
  </si>
  <si>
    <t>УПРАВЛЕНИЕ ОБРАЗОВАНИЯ АДМИНИСТРАЦИИ ИВДЕЛЬСКОГО ГОРОДСКОГО ОКРУГА</t>
  </si>
  <si>
    <t>Муниципальное автономное учреждение дополнительного образования Детско-юношеская спортивная школа</t>
  </si>
  <si>
    <t>МАУ ДО ДЮСШ г. Ивдель</t>
  </si>
  <si>
    <t>Свердловская область, г. Ивдель, ул. Проспект Комсомола,дом 84</t>
  </si>
  <si>
    <t>Чепилко Наталья Леонидовна</t>
  </si>
  <si>
    <t>dyssch_ivdel@mail.ru</t>
  </si>
  <si>
    <t>8-343-86-2-29-65</t>
  </si>
  <si>
    <t>www/dysschivdel.uralschool.ru</t>
  </si>
  <si>
    <t>УПРАВЛЕНИЕ ОБРАЗОВАНИЯ АДМИНИСТРАЦИИ НИЖНЕТУРИНСКОГО ГОРОДСКОГО ОКРУГА</t>
  </si>
  <si>
    <t>муниципальное бюджетное учреждение дополнительного образования "Исовский Дом детского творчества"</t>
  </si>
  <si>
    <t>Муниципальное бюджетное учреждение дополнительного образования "Исовский Дом детского творчества"</t>
  </si>
  <si>
    <t>МБУ ДО "ИДДТ"</t>
  </si>
  <si>
    <t>Свердловская область, г. Нижняя Тура, п.Ис ул.Ленина 83</t>
  </si>
  <si>
    <t>Подъяблонская Марина Викторовна</t>
  </si>
  <si>
    <t>beresta2107@mail.ru</t>
  </si>
  <si>
    <t>https://is-dom.my1.ru/</t>
  </si>
  <si>
    <t>Муниципальное бюджетное учреждение дополнительного образования "Центр дополнительного образования"</t>
  </si>
  <si>
    <t>МБУ ДО "ЦДО"</t>
  </si>
  <si>
    <t>Свердловская область, г. Нижняя Тура, ул. 40 лет Октября, д.11</t>
  </si>
  <si>
    <t>Холмогорова Мария Николаевна</t>
  </si>
  <si>
    <t>cdontgo@mail.ru</t>
  </si>
  <si>
    <t>cdo-nt.ru</t>
  </si>
  <si>
    <t>ОРГАН МЕСТНОГО САМОУПРАВЛЕНИЯ УПРАВЛЕНИЕ КУЛЬТУРОЙ ПОЛЕВСКОГО ГОРОДСКОГО ОКГУ</t>
  </si>
  <si>
    <t>Муниципальное бюджетное учреждение дополнительного образования "Детская музыкальная школа № 1"</t>
  </si>
  <si>
    <t>МБУДО "ДМШ № 1"</t>
  </si>
  <si>
    <t>Свердловская область, г. Полевской, ул. Степана Разина, д. 46</t>
  </si>
  <si>
    <t>Михайлова Ирина Владимировна</t>
  </si>
  <si>
    <t>music-1969@mail.ru</t>
  </si>
  <si>
    <t>https://pdmshl.ekb.muzkult.ru</t>
  </si>
  <si>
    <t xml:space="preserve">МУНИЦИПАЛЬНОЕ ОБРАЗОВАНИЕ ГОРОДСКОЙ ОКРУГ РЕВДА </t>
  </si>
  <si>
    <t>Муниципальное автономное учреждение дополнительного образования "Центр дополнительного образования"</t>
  </si>
  <si>
    <t>МАУ ДО "ЦДО"</t>
  </si>
  <si>
    <t>Свердловская область, г. Ревда, ул. Чайковского, д. № 27</t>
  </si>
  <si>
    <t xml:space="preserve">Лазарева Юлия Анатольевна </t>
  </si>
  <si>
    <t>cdo_revda@mail.ru</t>
  </si>
  <si>
    <t xml:space="preserve">  http://www.cdo-revda.edusite.ru</t>
  </si>
  <si>
    <t>АДМИНИСТРАЦИЯ КАЧКАНАРСКОГО ГОРОДСКОГО ОКРУГА</t>
  </si>
  <si>
    <t>Качканарский городской округ</t>
  </si>
  <si>
    <t xml:space="preserve">Муниципальное  учреждение дополнительного образования </t>
  </si>
  <si>
    <t>МУНИЦИПАЛЬНОЕ УЧРЕЖДЕНИЕ
ДОПОЛНИТЕЛЬНОГО ОБРАЗОВАНИЯ "ДЕТСКО - ЮНОШЕСКАЯ СПОРТИВНАЯ ШКОЛА
"СПАРТАК"</t>
  </si>
  <si>
    <t>МУДО "ДЮСШ "СПАРТАК"</t>
  </si>
  <si>
    <t>СВЕРДЛОВСКАЯ ОБЛАСТЬ, ГОРОД КАЧКАНАР, МИКРОРАЙОН 4 А, дом 83 А</t>
  </si>
  <si>
    <t>Константинов Владимир 
Николаевич</t>
  </si>
  <si>
    <t>spartak@kgo66.ru</t>
  </si>
  <si>
    <t>8(34341) 3-51-61</t>
  </si>
  <si>
    <t>spartak.kgo66.ru</t>
  </si>
  <si>
    <t>МУНИЦИПАЛЬНОЕ УЧРЕЖДЕНИЕ
ДОПОЛНИТЕЛЬНОГО ОБРАЗОВАНИЯ "ДЕТСКАЯ ШКОЛА ИСКУССТВ"</t>
  </si>
  <si>
    <t>МУДО "ДШИ"</t>
  </si>
  <si>
    <t>СВЕРДЛОВСКАЯ ОБЛАСТЬ, ГОРОД КАЧКАНАР, МИКРОРАЙОН 4, ДОМ 34</t>
  </si>
  <si>
    <t>Мосеева Светлана Юрьевна</t>
  </si>
  <si>
    <t>dshi@kgo66.ru</t>
  </si>
  <si>
    <t>8(34341) 3-54-31</t>
  </si>
  <si>
    <t>dschi.kgo66.ru</t>
  </si>
  <si>
    <t>МУНИЦИПАЛЬНОЕ УЧРЕЖДЕНИЕ
ДОПОЛНИТЕЛЬНОГО ОБРАЗОВАНИЯ "ДЕТСКО-ЮНОШЕСКАЯ СПОРТИВНАЯ ШКОЛА ПО ФУТБОЛУ "ОЛИМП"</t>
  </si>
  <si>
    <t>МУДО "ДЮСШ ПО ФУТБОЛУ
 "ОЛИМП"</t>
  </si>
  <si>
    <t>СВЕРДЛОВСКАЯ ОБЛАСТЬ, ГОРОД КАЧКАНАР, МИКРОРАЙОН 4, ДОМ 62</t>
  </si>
  <si>
    <t>Сидоров Дмитрий Михайлович</t>
  </si>
  <si>
    <t>olimp@kgo66.ru</t>
  </si>
  <si>
    <t>8(34341) 3-43-82</t>
  </si>
  <si>
    <t>olimp.kgo66.ru</t>
  </si>
  <si>
    <t>МУНИЦИПАЛЬНОЕ
УЧРЕЖДЕНИЕ ДОПОЛНИТЕЛЬНОГО ОБРАЗОВАНИЯ "ДЕТСКАЯ МУЗЫКАЛЬНАЯ ШКОЛА"</t>
  </si>
  <si>
    <t>МУДО "ДМШ"</t>
  </si>
  <si>
    <t>СВЕРДЛОВСКАЯ ОБЛАСТЬ, ГОРОД КАЧКАНАР, МИКРОРАЙОН 5, ДОМ 62</t>
  </si>
  <si>
    <t>Хазова Инна Викторовна</t>
  </si>
  <si>
    <t>muz.school@kgo66.ru</t>
  </si>
  <si>
    <t>8(34341) 6-26-78</t>
  </si>
  <si>
    <t>kchdmsh.ekb.muzkult.ru</t>
  </si>
  <si>
    <t>МУНИЦИПАЛЬНОЕ УЧРЕЖДЕНИЕ ДОПОЛНИТЕЛЬНОГО ОБРАЗОВАНИЯ "ДЕТСКО-ЮНОШЕСКАЯ СПОРТИВНАЯ ШКОЛА "САМБО И ДЗЮДО"</t>
  </si>
  <si>
    <t>МУДО "ДЮСШ "САМБО И 
ДЗЮДО"</t>
  </si>
  <si>
    <t>СВЕРДЛОВСКАЯ ОБЛАСТЬ, ГОРОД КАЧКАНАР, МИКРОРАЙОН 8, ДОМ 25</t>
  </si>
  <si>
    <t>Сапунов Денис Павлович</t>
  </si>
  <si>
    <t>sambo@kgo66.ru</t>
  </si>
  <si>
    <t>8(34341) 3-56-96</t>
  </si>
  <si>
    <t>sambo.uralschool.ru</t>
  </si>
  <si>
    <t>МУНИЦИПАЛЬНОЕ УЧРЕЖДЕНИЕ
ДОПОЛНИТЕЛЬНОГО ОБРАЗОВАНИЯ "ДЕТСКАЯ ХУДОЖЕСТВЕННАЯ ШКОЛА"</t>
  </si>
  <si>
    <t>МУДО "ДХШ"</t>
  </si>
  <si>
    <t>СВЕРДЛОВСКАЯ ОБЛАСТЬ, ГОРОД КАЧКАНАР, МИКРОРАЙОН 8, ДОМ 31</t>
  </si>
  <si>
    <t>Саранина Надежда Борисовна</t>
  </si>
  <si>
    <t>art.school@kgo66.ru</t>
  </si>
  <si>
    <t>8(34341) 6-86-83</t>
  </si>
  <si>
    <t>kdhsh.ekb.muzkult.ru</t>
  </si>
  <si>
    <t>МУНИЦИПАЛЬНОЕ БЮДЖЕТНОЕ УЧРЕЖДЕНИЕ
ДОПОЛНИТЕЛЬНОГО ОБРАЗОВАНИЯ "ДЕТСКО-ЮНОШЕСКАЯ СПОРТИВНАЯ ШКОЛА ПО
ГОРНОЛЫЖНОМУ СПОРТУ "РОУКС"</t>
  </si>
  <si>
    <t>МБУДО "ДЮСШ ПО 
ГОРНОЛЫЖНОМУ СПОРТУ
 "РОУКС"</t>
  </si>
  <si>
    <t>СВЕРДЛОВСКАЯ ОБЛАСТЬ, ГОРОД КАЧКАНАР, МИКРОРАЙОН 8, ДОМ 7</t>
  </si>
  <si>
    <t>Фомин Андрей Николаевич</t>
  </si>
  <si>
    <t>rouks@kgo66.ru</t>
  </si>
  <si>
    <t>8(34341) 3-52-92</t>
  </si>
  <si>
    <t>rouks.kgo66.ru</t>
  </si>
  <si>
    <t>МУНИЦИПАЛЬНОЕ УЧРЕЖДЕНИЕ
ДОПОЛНИТЕЛЬНОГО ОБРАЗОВАНИЯ "ДЕТСКО-ЮНОШЕСКАЯ СПОРТИВНАЯ ШКОЛА
"РИТМ"</t>
  </si>
  <si>
    <t>МУДО ДЮСШ "РИТМ"</t>
  </si>
  <si>
    <t>СВЕРДЛОВСКАЯ ОБЛАСТЬ, ГОРОД КАЧКАНАР, МИКРОРАЙОН 9, ДОМ 8</t>
  </si>
  <si>
    <t>Шафигулина Ирина 
Леопольдовна</t>
  </si>
  <si>
    <t>ritm@kgo66.ru</t>
  </si>
  <si>
    <t>8(34341) 6-83-41</t>
  </si>
  <si>
    <t>ritm.kgo66.ru</t>
  </si>
  <si>
    <t>МУНИЦИПАЛЬНОЕ УЧРЕЖДЕНИЕ ДОПОЛНИТЕЛЬНОГО ОБРАЗОВАНИЯ
"ДОМ ДЕТСКОГО ТВОРЧЕСТВА"</t>
  </si>
  <si>
    <t>МУДО "ДДТ"</t>
  </si>
  <si>
    <t>СВЕРДЛОВСКАЯ ОБЛАСТЬ, ГОРОД КАЧКАНАР, УЛИЦА МАЯКОВСКОГО, ДОМ 1 А</t>
  </si>
  <si>
    <t>Лобанова Алена Павловна</t>
  </si>
  <si>
    <t>ddt@kgo66.ru  ddt_kch@mail.ru</t>
  </si>
  <si>
    <t>ddt-kch.ucoz.ru</t>
  </si>
  <si>
    <t>Номер листа</t>
  </si>
  <si>
    <t>Итого</t>
  </si>
  <si>
    <t>Количество получателей услуг</t>
  </si>
  <si>
    <t>Процент опрошенных,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</si>
</sst>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6" formatCode="000000"/>
  </numFmts>
  <fonts count="64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theme="11"/>
      <name val="Arial"/>
      <family val="2"/>
      <charset val="204"/>
    </font>
    <font>
      <sz val="14"/>
      <color rgb="FF1155CC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rgb="FF555555"/>
      <name val="Liberation Serif"/>
      <family val="1"/>
      <charset val="204"/>
    </font>
    <font>
      <u/>
      <sz val="12"/>
      <color rgb="FF1155CC"/>
      <name val="Liberation Serif"/>
      <family val="1"/>
      <charset val="204"/>
    </font>
    <font>
      <sz val="12"/>
      <color rgb="FF35383B"/>
      <name val="Liberation Serif"/>
      <family val="1"/>
      <charset val="204"/>
    </font>
    <font>
      <u/>
      <sz val="12"/>
      <color theme="1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2"/>
      <color rgb="FF333333"/>
      <name val="Liberation Serif"/>
      <family val="1"/>
      <charset val="204"/>
    </font>
    <font>
      <u/>
      <sz val="12"/>
      <color rgb="FF0000FF"/>
      <name val="Liberation Serif"/>
      <family val="1"/>
      <charset val="204"/>
    </font>
    <font>
      <u/>
      <sz val="12"/>
      <color theme="1"/>
      <name val="Liberation Serif"/>
      <family val="1"/>
      <charset val="204"/>
    </font>
    <font>
      <u/>
      <sz val="12"/>
      <color rgb="FF000000"/>
      <name val="Liberation Serif"/>
      <family val="1"/>
      <charset val="204"/>
    </font>
    <font>
      <sz val="12"/>
      <color rgb="FF1155CC"/>
      <name val="Liberation Serif"/>
      <family val="1"/>
      <charset val="204"/>
    </font>
    <font>
      <sz val="12"/>
      <color rgb="FF3E3E3E"/>
      <name val="Liberation Serif"/>
      <family val="1"/>
      <charset val="204"/>
    </font>
    <font>
      <u/>
      <sz val="12"/>
      <color rgb="FF555555"/>
      <name val="Liberation Serif"/>
      <family val="1"/>
      <charset val="204"/>
    </font>
    <font>
      <sz val="12"/>
      <color rgb="FF346DF1"/>
      <name val="Liberation Serif"/>
      <family val="1"/>
      <charset val="204"/>
    </font>
    <font>
      <u/>
      <sz val="12"/>
      <name val="Liberation Serif"/>
      <family val="1"/>
      <charset val="204"/>
    </font>
    <font>
      <b/>
      <u/>
      <sz val="12"/>
      <color rgb="FF000000"/>
      <name val="Liberation Serif"/>
      <family val="1"/>
      <charset val="204"/>
    </font>
    <font>
      <sz val="12"/>
      <color rgb="FF282828"/>
      <name val="Liberation Serif"/>
      <family val="1"/>
      <charset val="204"/>
    </font>
    <font>
      <sz val="12"/>
      <color rgb="FF666666"/>
      <name val="Liberation Serif"/>
      <family val="1"/>
      <charset val="204"/>
    </font>
    <font>
      <sz val="12"/>
      <color rgb="FF2B2B2B"/>
      <name val="Liberation Serif"/>
      <family val="1"/>
      <charset val="204"/>
    </font>
    <font>
      <u/>
      <sz val="12"/>
      <color rgb="FF04192C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rgb="FF0C0E31"/>
      <name val="Liberation Serif"/>
      <family val="1"/>
      <charset val="204"/>
    </font>
    <font>
      <u/>
      <sz val="12"/>
      <color rgb="FF005BD1"/>
      <name val="Liberation Serif"/>
      <family val="1"/>
      <charset val="204"/>
    </font>
    <font>
      <sz val="12"/>
      <color rgb="FF0000FF"/>
      <name val="Liberation Serif"/>
      <family val="1"/>
      <charset val="204"/>
    </font>
    <font>
      <sz val="12"/>
      <color rgb="FF292929"/>
      <name val="Liberation Serif"/>
      <family val="1"/>
      <charset val="204"/>
    </font>
    <font>
      <b/>
      <i/>
      <sz val="12"/>
      <color rgb="FF3E79A6"/>
      <name val="Liberation Serif"/>
      <family val="1"/>
      <charset val="204"/>
    </font>
    <font>
      <sz val="12"/>
      <color rgb="FF005BD1"/>
      <name val="Liberation Serif"/>
      <family val="1"/>
      <charset val="204"/>
    </font>
    <font>
      <b/>
      <sz val="12"/>
      <color rgb="FF434343"/>
      <name val="Liberation Serif"/>
      <family val="1"/>
      <charset val="204"/>
    </font>
    <font>
      <sz val="12"/>
      <color rgb="FF434343"/>
      <name val="Liberation Serif"/>
      <family val="1"/>
      <charset val="204"/>
    </font>
    <font>
      <b/>
      <i/>
      <sz val="12"/>
      <color rgb="FF000080"/>
      <name val="Liberation Serif"/>
      <family val="1"/>
      <charset val="204"/>
    </font>
    <font>
      <i/>
      <sz val="12"/>
      <color rgb="FF000080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color rgb="FF3D3D3D"/>
      <name val="Liberation Serif"/>
      <family val="1"/>
      <charset val="204"/>
    </font>
    <font>
      <i/>
      <sz val="12"/>
      <color rgb="FF000000"/>
      <name val="Liberation Serif"/>
      <family val="1"/>
      <charset val="204"/>
    </font>
    <font>
      <u/>
      <sz val="12"/>
      <color rgb="FF007700"/>
      <name val="Liberation Serif"/>
      <family val="1"/>
      <charset val="204"/>
    </font>
    <font>
      <u/>
      <sz val="12"/>
      <color rgb="FF346DF1"/>
      <name val="Liberation Serif"/>
      <family val="1"/>
      <charset val="204"/>
    </font>
    <font>
      <sz val="12"/>
      <color rgb="FF444444"/>
      <name val="Liberation Serif"/>
      <family val="1"/>
      <charset val="204"/>
    </font>
    <font>
      <u/>
      <sz val="12"/>
      <color rgb="FFDD0000"/>
      <name val="Liberation Serif"/>
      <family val="1"/>
      <charset val="204"/>
    </font>
    <font>
      <b/>
      <sz val="12"/>
      <color rgb="FFB22222"/>
      <name val="Liberation Serif"/>
      <family val="1"/>
      <charset val="204"/>
    </font>
    <font>
      <b/>
      <i/>
      <sz val="12"/>
      <color rgb="FF000000"/>
      <name val="Liberation Serif"/>
      <family val="1"/>
      <charset val="204"/>
    </font>
    <font>
      <u/>
      <sz val="12"/>
      <color rgb="FF2E69A2"/>
      <name val="Liberation Serif"/>
      <family val="1"/>
      <charset val="204"/>
    </font>
    <font>
      <u/>
      <sz val="12"/>
      <color rgb="FF0563C1"/>
      <name val="Liberation Serif"/>
      <family val="1"/>
      <charset val="204"/>
    </font>
    <font>
      <i/>
      <sz val="12"/>
      <color rgb="FF141414"/>
      <name val="Liberation Serif"/>
      <family val="1"/>
      <charset val="204"/>
    </font>
    <font>
      <sz val="12"/>
      <color rgb="FF2C2C2B"/>
      <name val="Liberation Serif"/>
      <family val="1"/>
      <charset val="204"/>
    </font>
    <font>
      <u/>
      <sz val="12"/>
      <color rgb="FF4A86E8"/>
      <name val="Liberation Serif"/>
      <family val="1"/>
      <charset val="204"/>
    </font>
    <font>
      <u/>
      <sz val="12"/>
      <color rgb="FF0077CC"/>
      <name val="Liberation Serif"/>
      <family val="1"/>
      <charset val="204"/>
    </font>
    <font>
      <sz val="12"/>
      <color rgb="FFFF0000"/>
      <name val="Liberation Serif"/>
      <family val="1"/>
      <charset val="204"/>
    </font>
    <font>
      <sz val="12"/>
      <color rgb="FF04192C"/>
      <name val="Liberation Serif"/>
      <family val="1"/>
      <charset val="204"/>
    </font>
    <font>
      <u/>
      <sz val="12"/>
      <color rgb="FF35383B"/>
      <name val="Liberation Serif"/>
      <family val="1"/>
      <charset val="204"/>
    </font>
    <font>
      <u/>
      <sz val="12"/>
      <color rgb="FF3B4256"/>
      <name val="Liberation Serif"/>
      <family val="1"/>
      <charset val="204"/>
    </font>
    <font>
      <u/>
      <sz val="12"/>
      <color rgb="FF660099"/>
      <name val="Liberation Serif"/>
      <family val="1"/>
      <charset val="204"/>
    </font>
    <font>
      <b/>
      <sz val="12"/>
      <color rgb="FF006100"/>
      <name val="Liberation Serif"/>
    </font>
    <font>
      <sz val="11"/>
      <color rgb="FF000000"/>
      <name val="Arial"/>
      <family val="2"/>
      <charset val="204"/>
    </font>
    <font>
      <b/>
      <sz val="12"/>
      <name val="Liberation Serif"/>
    </font>
    <font>
      <sz val="8"/>
      <color theme="1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6EFCE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0">
    <xf numFmtId="0" fontId="0" fillId="0" borderId="0" xfId="0" applyFont="1" applyAlignment="1"/>
    <xf numFmtId="0" fontId="2" fillId="0" borderId="0" xfId="0" applyFont="1"/>
    <xf numFmtId="164" fontId="2" fillId="0" borderId="0" xfId="0" applyNumberFormat="1" applyFont="1" applyAlignment="1"/>
    <xf numFmtId="0" fontId="2" fillId="0" borderId="0" xfId="0" applyFont="1" applyAlignment="1"/>
    <xf numFmtId="0" fontId="0" fillId="0" borderId="0" xfId="0" applyFont="1" applyAlignment="1"/>
    <xf numFmtId="0" fontId="6" fillId="2" borderId="0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0" fontId="0" fillId="2" borderId="0" xfId="0" applyFont="1" applyFill="1" applyBorder="1" applyAlignment="1"/>
    <xf numFmtId="0" fontId="0" fillId="2" borderId="0" xfId="0" applyFont="1" applyFill="1" applyAlignment="1"/>
    <xf numFmtId="0" fontId="0" fillId="2" borderId="1" xfId="0" applyFont="1" applyFill="1" applyBorder="1" applyAlignment="1"/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166" fontId="8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2" fillId="2" borderId="1" xfId="26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17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166" fontId="7" fillId="2" borderId="1" xfId="0" applyNumberFormat="1" applyFont="1" applyFill="1" applyBorder="1" applyAlignment="1">
      <alignment horizontal="center" vertical="top" wrapText="1"/>
    </xf>
    <xf numFmtId="0" fontId="16" fillId="2" borderId="1" xfId="26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top" wrapText="1"/>
    </xf>
    <xf numFmtId="166" fontId="15" fillId="2" borderId="1" xfId="0" applyNumberFormat="1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/>
    </xf>
    <xf numFmtId="0" fontId="26" fillId="2" borderId="1" xfId="0" applyFont="1" applyFill="1" applyBorder="1" applyAlignment="1">
      <alignment horizontal="center" vertical="top" wrapText="1"/>
    </xf>
    <xf numFmtId="0" fontId="27" fillId="2" borderId="1" xfId="0" applyFont="1" applyFill="1" applyBorder="1" applyAlignment="1">
      <alignment horizontal="center" vertical="top" wrapText="1"/>
    </xf>
    <xf numFmtId="0" fontId="28" fillId="2" borderId="1" xfId="0" applyFont="1" applyFill="1" applyBorder="1" applyAlignment="1">
      <alignment vertical="top" wrapText="1"/>
    </xf>
    <xf numFmtId="0" fontId="28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left" vertical="top" wrapText="1"/>
    </xf>
    <xf numFmtId="0" fontId="30" fillId="2" borderId="1" xfId="0" applyFont="1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center" vertical="top" wrapText="1"/>
    </xf>
    <xf numFmtId="0" fontId="32" fillId="2" borderId="1" xfId="0" applyFont="1" applyFill="1" applyBorder="1" applyAlignment="1">
      <alignment horizontal="left" vertical="top" wrapText="1"/>
    </xf>
    <xf numFmtId="0" fontId="33" fillId="2" borderId="1" xfId="0" applyFont="1" applyFill="1" applyBorder="1" applyAlignment="1">
      <alignment horizontal="center" vertical="top" wrapText="1"/>
    </xf>
    <xf numFmtId="0" fontId="34" fillId="2" borderId="1" xfId="0" applyFont="1" applyFill="1" applyBorder="1" applyAlignment="1">
      <alignment horizontal="center" vertical="top" wrapText="1"/>
    </xf>
    <xf numFmtId="0" fontId="35" fillId="2" borderId="1" xfId="0" applyFont="1" applyFill="1" applyBorder="1" applyAlignment="1">
      <alignment horizontal="center" vertical="top" wrapText="1"/>
    </xf>
    <xf numFmtId="0" fontId="36" fillId="2" borderId="1" xfId="0" applyFont="1" applyFill="1" applyBorder="1" applyAlignment="1">
      <alignment horizontal="center" vertical="top" wrapText="1"/>
    </xf>
    <xf numFmtId="0" fontId="37" fillId="2" borderId="1" xfId="0" applyFont="1" applyFill="1" applyBorder="1" applyAlignment="1">
      <alignment horizontal="center" vertical="top" wrapText="1"/>
    </xf>
    <xf numFmtId="0" fontId="38" fillId="2" borderId="1" xfId="0" applyFont="1" applyFill="1" applyBorder="1" applyAlignment="1">
      <alignment horizontal="center" vertical="top" wrapText="1"/>
    </xf>
    <xf numFmtId="0" fontId="39" fillId="2" borderId="1" xfId="0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horizontal="center" vertical="top" wrapText="1"/>
    </xf>
    <xf numFmtId="0" fontId="40" fillId="2" borderId="1" xfId="0" applyFont="1" applyFill="1" applyBorder="1" applyAlignment="1">
      <alignment horizontal="center" vertical="top" wrapText="1"/>
    </xf>
    <xf numFmtId="0" fontId="41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/>
    </xf>
    <xf numFmtId="0" fontId="42" fillId="2" borderId="1" xfId="0" applyFont="1" applyFill="1" applyBorder="1" applyAlignment="1">
      <alignment horizontal="center" vertical="top" wrapText="1"/>
    </xf>
    <xf numFmtId="0" fontId="43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44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/>
    </xf>
    <xf numFmtId="0" fontId="45" fillId="2" borderId="1" xfId="0" applyFont="1" applyFill="1" applyBorder="1" applyAlignment="1">
      <alignment horizontal="center" vertical="top" wrapText="1"/>
    </xf>
    <xf numFmtId="0" fontId="46" fillId="2" borderId="1" xfId="0" applyFont="1" applyFill="1" applyBorder="1" applyAlignment="1">
      <alignment horizontal="center" vertical="top" wrapText="1"/>
    </xf>
    <xf numFmtId="0" fontId="47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top" wrapText="1"/>
    </xf>
    <xf numFmtId="0" fontId="48" fillId="2" borderId="1" xfId="0" applyFont="1" applyFill="1" applyBorder="1" applyAlignment="1">
      <alignment horizontal="center" vertical="top" wrapText="1"/>
    </xf>
    <xf numFmtId="0" fontId="49" fillId="2" borderId="1" xfId="0" applyFont="1" applyFill="1" applyBorder="1" applyAlignment="1">
      <alignment horizontal="center" vertical="top" wrapText="1"/>
    </xf>
    <xf numFmtId="0" fontId="50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0" fontId="51" fillId="2" borderId="1" xfId="0" applyFont="1" applyFill="1" applyBorder="1" applyAlignment="1">
      <alignment horizontal="center" vertical="top" wrapText="1"/>
    </xf>
    <xf numFmtId="0" fontId="52" fillId="2" borderId="1" xfId="0" applyFont="1" applyFill="1" applyBorder="1" applyAlignment="1">
      <alignment horizontal="center" vertical="top" wrapText="1"/>
    </xf>
    <xf numFmtId="0" fontId="53" fillId="2" borderId="1" xfId="0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vertical="top" wrapText="1"/>
    </xf>
    <xf numFmtId="0" fontId="54" fillId="2" borderId="1" xfId="0" applyFont="1" applyFill="1" applyBorder="1" applyAlignment="1">
      <alignment horizontal="center" vertical="top" wrapText="1"/>
    </xf>
    <xf numFmtId="0" fontId="44" fillId="2" borderId="1" xfId="0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horizontal="center" vertical="top"/>
    </xf>
    <xf numFmtId="166" fontId="28" fillId="2" borderId="1" xfId="0" applyNumberFormat="1" applyFont="1" applyFill="1" applyBorder="1" applyAlignment="1">
      <alignment horizontal="center" vertical="top" wrapText="1"/>
    </xf>
    <xf numFmtId="0" fontId="12" fillId="2" borderId="1" xfId="26" applyFont="1" applyFill="1" applyBorder="1" applyAlignment="1">
      <alignment horizontal="left" vertical="top" wrapText="1"/>
    </xf>
    <xf numFmtId="0" fontId="55" fillId="2" borderId="1" xfId="0" applyFont="1" applyFill="1" applyBorder="1" applyAlignment="1">
      <alignment horizontal="center" vertical="top" wrapText="1"/>
    </xf>
    <xf numFmtId="0" fontId="56" fillId="2" borderId="1" xfId="0" applyFont="1" applyFill="1" applyBorder="1" applyAlignment="1">
      <alignment horizontal="center" vertical="top" wrapText="1"/>
    </xf>
    <xf numFmtId="0" fontId="57" fillId="2" borderId="1" xfId="0" applyFont="1" applyFill="1" applyBorder="1" applyAlignment="1">
      <alignment horizontal="center" vertical="top" wrapText="1"/>
    </xf>
    <xf numFmtId="0" fontId="58" fillId="2" borderId="1" xfId="0" applyFont="1" applyFill="1" applyBorder="1" applyAlignment="1">
      <alignment horizontal="center" vertical="top" wrapText="1"/>
    </xf>
    <xf numFmtId="166" fontId="7" fillId="2" borderId="1" xfId="0" applyNumberFormat="1" applyFont="1" applyFill="1" applyBorder="1" applyAlignment="1">
      <alignment horizontal="left" vertical="top" wrapText="1"/>
    </xf>
    <xf numFmtId="0" fontId="59" fillId="3" borderId="1" xfId="0" applyFont="1" applyFill="1" applyBorder="1" applyAlignment="1">
      <alignment horizontal="center" vertical="top" wrapText="1"/>
    </xf>
    <xf numFmtId="166" fontId="59" fillId="3" borderId="1" xfId="0" applyNumberFormat="1" applyFont="1" applyFill="1" applyBorder="1" applyAlignment="1">
      <alignment horizontal="center" vertical="top" wrapText="1"/>
    </xf>
    <xf numFmtId="166" fontId="12" fillId="2" borderId="1" xfId="26" applyNumberFormat="1" applyFont="1" applyFill="1" applyBorder="1" applyAlignment="1">
      <alignment horizontal="center" vertical="top" wrapText="1"/>
    </xf>
    <xf numFmtId="0" fontId="8" fillId="2" borderId="0" xfId="0" applyFont="1" applyFill="1" applyAlignment="1"/>
    <xf numFmtId="1" fontId="28" fillId="2" borderId="1" xfId="0" applyNumberFormat="1" applyFont="1" applyFill="1" applyBorder="1" applyAlignment="1">
      <alignment horizontal="center" vertical="top"/>
    </xf>
    <xf numFmtId="0" fontId="0" fillId="2" borderId="2" xfId="0" applyFont="1" applyFill="1" applyBorder="1" applyAlignment="1"/>
    <xf numFmtId="0" fontId="1" fillId="0" borderId="1" xfId="0" applyFont="1" applyBorder="1" applyAlignment="1">
      <alignment horizontal="center" vertical="top"/>
    </xf>
    <xf numFmtId="0" fontId="60" fillId="0" borderId="1" xfId="0" applyFont="1" applyBorder="1" applyAlignment="1">
      <alignment horizontal="center" vertical="top"/>
    </xf>
    <xf numFmtId="0" fontId="0" fillId="2" borderId="0" xfId="0" applyFont="1" applyFill="1" applyAlignment="1">
      <alignment horizontal="center" vertical="top"/>
    </xf>
    <xf numFmtId="1" fontId="28" fillId="2" borderId="1" xfId="0" applyNumberFormat="1" applyFont="1" applyFill="1" applyBorder="1" applyAlignment="1">
      <alignment horizontal="center" vertical="top" wrapText="1"/>
    </xf>
    <xf numFmtId="0" fontId="28" fillId="2" borderId="1" xfId="26" applyFont="1" applyFill="1" applyBorder="1" applyAlignment="1">
      <alignment horizontal="center" vertical="top" wrapText="1"/>
    </xf>
    <xf numFmtId="0" fontId="61" fillId="2" borderId="1" xfId="0" applyFont="1" applyFill="1" applyBorder="1" applyAlignment="1">
      <alignment horizontal="center" vertical="top" wrapText="1"/>
    </xf>
    <xf numFmtId="0" fontId="59" fillId="3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/>
    </xf>
    <xf numFmtId="0" fontId="28" fillId="2" borderId="2" xfId="0" applyFont="1" applyFill="1" applyBorder="1" applyAlignment="1">
      <alignment horizontal="center" vertical="top"/>
    </xf>
    <xf numFmtId="0" fontId="8" fillId="2" borderId="1" xfId="0" applyFont="1" applyFill="1" applyBorder="1" applyAlignment="1"/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/>
    <xf numFmtId="0" fontId="7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left" vertical="top" wrapText="1"/>
    </xf>
    <xf numFmtId="166" fontId="8" fillId="4" borderId="1" xfId="0" applyNumberFormat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12" fillId="4" borderId="1" xfId="26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horizontal="center" vertical="top" wrapText="1"/>
    </xf>
    <xf numFmtId="1" fontId="28" fillId="4" borderId="1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horizontal="center" vertical="top"/>
    </xf>
    <xf numFmtId="0" fontId="7" fillId="4" borderId="2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4" borderId="0" xfId="0" applyFont="1" applyFill="1" applyAlignment="1"/>
    <xf numFmtId="0" fontId="0" fillId="4" borderId="0" xfId="0" applyFont="1" applyFill="1" applyBorder="1" applyAlignment="1"/>
    <xf numFmtId="0" fontId="63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vertical="center" wrapText="1"/>
    </xf>
    <xf numFmtId="0" fontId="62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/>
    </xf>
    <xf numFmtId="0" fontId="63" fillId="0" borderId="0" xfId="0" applyFont="1" applyBorder="1" applyAlignment="1"/>
    <xf numFmtId="0" fontId="62" fillId="0" borderId="1" xfId="0" applyFont="1" applyBorder="1" applyAlignment="1">
      <alignment horizontal="center" vertical="center" wrapText="1"/>
    </xf>
    <xf numFmtId="164" fontId="62" fillId="0" borderId="1" xfId="0" applyNumberFormat="1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</cellXfs>
  <cellStyles count="91">
    <cellStyle name="Гиперссылка" xfId="22" builtinId="8" hidden="1"/>
    <cellStyle name="Гиперссылка" xfId="24" builtinId="8" hidden="1"/>
    <cellStyle name="Гиперссылка" xfId="20" builtinId="8" hidden="1"/>
    <cellStyle name="Гиперссылка" xfId="9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5" builtinId="8" hidden="1"/>
    <cellStyle name="Гиперссылка" xfId="7" builtinId="8" hidden="1"/>
    <cellStyle name="Гиперссылка" xfId="3" builtinId="8" hidden="1"/>
    <cellStyle name="Гиперссылка" xfId="1" builtinId="8" hidden="1"/>
    <cellStyle name="Гиперссылка" xfId="26" builtinId="8"/>
    <cellStyle name="Обычный" xfId="0" builtinId="0"/>
    <cellStyle name="Обычный 2" xfId="11"/>
    <cellStyle name="Открывавшаяся гиперссылка" xfId="33" builtinId="9" hidden="1"/>
    <cellStyle name="Открывавшаяся гиперссылка" xfId="34" builtinId="9" hidden="1"/>
    <cellStyle name="Открывавшаяся гиперссылка" xfId="35" builtinId="9" hidden="1"/>
    <cellStyle name="Открывавшаяся гиперссылка" xfId="17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8" builtinId="9" hidden="1"/>
    <cellStyle name="Открывавшаяся гиперссылка" xfId="29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1" builtinId="9" hidden="1"/>
    <cellStyle name="Открывавшаяся гиперссылка" xfId="19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2" builtinId="9" hidden="1"/>
    <cellStyle name="Открывавшаяся гиперссылка" xfId="36" builtinId="9" hidden="1"/>
    <cellStyle name="Открывавшаяся гиперссылка" xfId="37" builtinId="9" hidden="1"/>
    <cellStyle name="Открывавшаяся гиперссылка" xfId="38" builtinId="9" hidden="1"/>
    <cellStyle name="Открывавшаяся гиперссылка" xfId="39" builtinId="9" hidden="1"/>
    <cellStyle name="Открывавшаяся гиперссылка" xfId="40" builtinId="9" hidden="1"/>
    <cellStyle name="Открывавшаяся гиперссылка" xfId="41" builtinId="9" hidden="1"/>
    <cellStyle name="Открывавшаяся гиперссылка" xfId="42" builtinId="9" hidden="1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Открывавшаяся гиперссылка" xfId="51" builtinId="9" hidden="1"/>
    <cellStyle name="Открывавшаяся гиперссылка" xfId="52" builtinId="9" hidden="1"/>
    <cellStyle name="Открывавшаяся гиперссылка" xfId="53" builtinId="9" hidden="1"/>
    <cellStyle name="Открывавшаяся гиперссылка" xfId="54" builtinId="9" hidden="1"/>
    <cellStyle name="Открывавшаяся гиперссылка" xfId="55" builtinId="9" hidden="1"/>
    <cellStyle name="Открывавшаяся гиперссылка" xfId="56" builtinId="9" hidden="1"/>
    <cellStyle name="Открывавшаяся гиперссылка" xfId="57" builtinId="9" hidden="1"/>
    <cellStyle name="Открывавшаяся гиперссылка" xfId="58" builtinId="9" hidden="1"/>
    <cellStyle name="Открывавшаяся гиперссылка" xfId="59" builtinId="9" hidden="1"/>
    <cellStyle name="Открывавшаяся гиперссылка" xfId="60" builtinId="9" hidden="1"/>
    <cellStyle name="Открывавшаяся гиперссылка" xfId="61" builtinId="9" hidden="1"/>
    <cellStyle name="Открывавшаяся гиперссылка" xfId="62" builtinId="9" hidden="1"/>
    <cellStyle name="Открывавшаяся гиперссылка" xfId="63" builtinId="9" hidden="1"/>
    <cellStyle name="Открывавшаяся гиперссылка" xfId="64" builtinId="9" hidden="1"/>
    <cellStyle name="Открывавшаяся гиперссылка" xfId="65" builtinId="9" hidden="1"/>
    <cellStyle name="Открывавшаяся гиперссылка" xfId="66" builtinId="9" hidden="1"/>
    <cellStyle name="Открывавшаяся гиперссылка" xfId="67" builtinId="9" hidden="1"/>
    <cellStyle name="Открывавшаяся гиперссылка" xfId="68" builtinId="9" hidden="1"/>
    <cellStyle name="Открывавшаяся гиперссылка" xfId="69" builtinId="9" hidden="1"/>
    <cellStyle name="Открывавшаяся гиперссылка" xfId="70" builtinId="9" hidden="1"/>
    <cellStyle name="Открывавшаяся гиперссылка" xfId="71" builtinId="9" hidden="1"/>
    <cellStyle name="Открывавшаяся гиперссылка" xfId="72" builtinId="9" hidden="1"/>
    <cellStyle name="Открывавшаяся гиперссылка" xfId="73" builtinId="9" hidden="1"/>
    <cellStyle name="Открывавшаяся гиперссылка" xfId="74" builtinId="9" hidden="1"/>
    <cellStyle name="Открывавшаяся гиперссылка" xfId="75" builtinId="9" hidden="1"/>
    <cellStyle name="Открывавшаяся гиперссылка" xfId="76" builtinId="9" hidden="1"/>
    <cellStyle name="Открывавшаяся гиперссылка" xfId="77" builtinId="9" hidden="1"/>
    <cellStyle name="Открывавшаяся гиперссылка" xfId="78" builtinId="9" hidden="1"/>
    <cellStyle name="Открывавшаяся гиперссылка" xfId="79" builtinId="9" hidden="1"/>
    <cellStyle name="Открывавшаяся гиперссылка" xfId="80" builtinId="9" hidden="1"/>
    <cellStyle name="Открывавшаяся гиперссылка" xfId="81" builtinId="9" hidden="1"/>
    <cellStyle name="Открывавшаяся гиперссылка" xfId="82" builtinId="9" hidden="1"/>
    <cellStyle name="Открывавшаяся гиперссылка" xfId="83" builtinId="9" hidden="1"/>
    <cellStyle name="Открывавшаяся гиперссылка" xfId="84" builtinId="9" hidden="1"/>
    <cellStyle name="Открывавшаяся гиперссылка" xfId="85" builtinId="9" hidden="1"/>
    <cellStyle name="Открывавшаяся гиперссылка" xfId="86" builtinId="9" hidden="1"/>
    <cellStyle name="Открывавшаяся гиперссылка" xfId="87" builtinId="9" hidden="1"/>
    <cellStyle name="Открывавшаяся гиперссылка" xfId="88" builtinId="9" hidden="1"/>
    <cellStyle name="Открывавшаяся гиперссылка" xfId="89" builtinId="9" hidden="1"/>
    <cellStyle name="Открывавшаяся гиперссылка" xfId="9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boudodcvr@mail.ru" TargetMode="External"/><Relationship Id="rId21" Type="http://schemas.openxmlformats.org/officeDocument/2006/relationships/hyperlink" Target="mailto:socium.odipk@ya.ru" TargetMode="External"/><Relationship Id="rId42" Type="http://schemas.openxmlformats.org/officeDocument/2006/relationships/hyperlink" Target="mailto:artdod2@yandex.ru" TargetMode="External"/><Relationship Id="rId63" Type="http://schemas.openxmlformats.org/officeDocument/2006/relationships/hyperlink" Target="mailto:alevtina_nikolaeva@mail.ru" TargetMode="External"/><Relationship Id="rId84" Type="http://schemas.openxmlformats.org/officeDocument/2006/relationships/hyperlink" Target="mailto:irdchi@mail.ru" TargetMode="External"/><Relationship Id="rId138" Type="http://schemas.openxmlformats.org/officeDocument/2006/relationships/hyperlink" Target="mailto:edelweisserov@rambler.ru" TargetMode="External"/><Relationship Id="rId159" Type="http://schemas.openxmlformats.org/officeDocument/2006/relationships/hyperlink" Target="mailto:info1853@epn.ru" TargetMode="External"/><Relationship Id="rId170" Type="http://schemas.openxmlformats.org/officeDocument/2006/relationships/hyperlink" Target="mailto:dmsh3-nt@mail.ru" TargetMode="External"/><Relationship Id="rId191" Type="http://schemas.openxmlformats.org/officeDocument/2006/relationships/hyperlink" Target="mailto:dooc@ekarpinsk.ru" TargetMode="External"/><Relationship Id="rId205" Type="http://schemas.openxmlformats.org/officeDocument/2006/relationships/hyperlink" Target="mailto:vlad.czareow@yandex.ru" TargetMode="External"/><Relationship Id="rId107" Type="http://schemas.openxmlformats.org/officeDocument/2006/relationships/hyperlink" Target="mailto:dshi-ivdel@mail.ru" TargetMode="External"/><Relationship Id="rId11" Type="http://schemas.openxmlformats.org/officeDocument/2006/relationships/hyperlink" Target="mailto:glinka1935@yandex.ru" TargetMode="External"/><Relationship Id="rId32" Type="http://schemas.openxmlformats.org/officeDocument/2006/relationships/hyperlink" Target="mailto:centrdeti@bk.ru" TargetMode="External"/><Relationship Id="rId53" Type="http://schemas.openxmlformats.org/officeDocument/2006/relationships/hyperlink" Target="mailto:shal_dush@mail.ru" TargetMode="External"/><Relationship Id="rId74" Type="http://schemas.openxmlformats.org/officeDocument/2006/relationships/hyperlink" Target="mailto:bogdart@rambler.ru" TargetMode="External"/><Relationship Id="rId128" Type="http://schemas.openxmlformats.org/officeDocument/2006/relationships/hyperlink" Target="mailto:cl-mari@mail.ru" TargetMode="External"/><Relationship Id="rId149" Type="http://schemas.openxmlformats.org/officeDocument/2006/relationships/hyperlink" Target="mailto:axmatdinov@yandex.ru" TargetMode="External"/><Relationship Id="rId5" Type="http://schemas.openxmlformats.org/officeDocument/2006/relationships/hyperlink" Target="mailto:school12@mail.ru" TargetMode="External"/><Relationship Id="rId90" Type="http://schemas.openxmlformats.org/officeDocument/2006/relationships/hyperlink" Target="mailto:vp_iskchkola@mail.ru" TargetMode="External"/><Relationship Id="rId95" Type="http://schemas.openxmlformats.org/officeDocument/2006/relationships/hyperlink" Target="mailto:dschi-vtagil@yandex.ru" TargetMode="External"/><Relationship Id="rId160" Type="http://schemas.openxmlformats.org/officeDocument/2006/relationships/hyperlink" Target="mailto:chk_raduga@mail.ru" TargetMode="External"/><Relationship Id="rId165" Type="http://schemas.openxmlformats.org/officeDocument/2006/relationships/hyperlink" Target="mailto:interschoolstadium@mail.ru" TargetMode="External"/><Relationship Id="rId181" Type="http://schemas.openxmlformats.org/officeDocument/2006/relationships/hyperlink" Target="mailto:ecoedu-nt@yandex.ru" TargetMode="External"/><Relationship Id="rId186" Type="http://schemas.openxmlformats.org/officeDocument/2006/relationships/hyperlink" Target="mailto:moudoddpcz.kolosok@yandex.ru" TargetMode="External"/><Relationship Id="rId216" Type="http://schemas.openxmlformats.org/officeDocument/2006/relationships/hyperlink" Target="mailto:shedrova76@mail.ru" TargetMode="External"/><Relationship Id="rId211" Type="http://schemas.openxmlformats.org/officeDocument/2006/relationships/hyperlink" Target="mailto:rovesnik35@yandex.ru" TargetMode="External"/><Relationship Id="rId22" Type="http://schemas.openxmlformats.org/officeDocument/2006/relationships/hyperlink" Target="mailto:office@pionerart.ru" TargetMode="External"/><Relationship Id="rId27" Type="http://schemas.openxmlformats.org/officeDocument/2006/relationships/hyperlink" Target="mailto:Niks-86@mail.ru" TargetMode="External"/><Relationship Id="rId43" Type="http://schemas.openxmlformats.org/officeDocument/2006/relationships/hyperlink" Target="mailto:edshi1@mail.ru" TargetMode="External"/><Relationship Id="rId48" Type="http://schemas.openxmlformats.org/officeDocument/2006/relationships/hyperlink" Target="mailto:muzschool11@mail.ru" TargetMode="External"/><Relationship Id="rId64" Type="http://schemas.openxmlformats.org/officeDocument/2006/relationships/hyperlink" Target="mailto:acdod@ya.ru" TargetMode="External"/><Relationship Id="rId69" Type="http://schemas.openxmlformats.org/officeDocument/2006/relationships/hyperlink" Target="mailto:Lois.k@mail.ru" TargetMode="External"/><Relationship Id="rId113" Type="http://schemas.openxmlformats.org/officeDocument/2006/relationships/hyperlink" Target="mailto:vpkmygestvo@mail.ru" TargetMode="External"/><Relationship Id="rId118" Type="http://schemas.openxmlformats.org/officeDocument/2006/relationships/hyperlink" Target="mailto:sevdshi@yandex.ru" TargetMode="External"/><Relationship Id="rId134" Type="http://schemas.openxmlformats.org/officeDocument/2006/relationships/hyperlink" Target="mailto:ddt84@yandex.ru" TargetMode="External"/><Relationship Id="rId139" Type="http://schemas.openxmlformats.org/officeDocument/2006/relationships/hyperlink" Target="mailto:dshi-vtura@mail.ru" TargetMode="External"/><Relationship Id="rId80" Type="http://schemas.openxmlformats.org/officeDocument/2006/relationships/hyperlink" Target="mailto:dmsh.klu4evsk@yandex.ru" TargetMode="External"/><Relationship Id="rId85" Type="http://schemas.openxmlformats.org/officeDocument/2006/relationships/hyperlink" Target="mailto:natalya.suhih.71@mail.ru" TargetMode="External"/><Relationship Id="rId150" Type="http://schemas.openxmlformats.org/officeDocument/2006/relationships/hyperlink" Target="mailto:v.vibe@yandex.ru" TargetMode="External"/><Relationship Id="rId155" Type="http://schemas.openxmlformats.org/officeDocument/2006/relationships/hyperlink" Target="mailto:dom2010.moiseeva@yandex.ru" TargetMode="External"/><Relationship Id="rId171" Type="http://schemas.openxmlformats.org/officeDocument/2006/relationships/hyperlink" Target="mailto:ddt-tc@mail.ru" TargetMode="External"/><Relationship Id="rId176" Type="http://schemas.openxmlformats.org/officeDocument/2006/relationships/hyperlink" Target="mailto:mou_dod_dci_1@mail.ru" TargetMode="External"/><Relationship Id="rId192" Type="http://schemas.openxmlformats.org/officeDocument/2006/relationships/hyperlink" Target="mailto:salixova76@inbox.ru" TargetMode="External"/><Relationship Id="rId197" Type="http://schemas.openxmlformats.org/officeDocument/2006/relationships/hyperlink" Target="mailto:cdt_zar@mail.ru" TargetMode="External"/><Relationship Id="rId206" Type="http://schemas.openxmlformats.org/officeDocument/2006/relationships/hyperlink" Target="mailto:bcdt@yandex.ru" TargetMode="External"/><Relationship Id="rId201" Type="http://schemas.openxmlformats.org/officeDocument/2006/relationships/hyperlink" Target="mailto:udshi@yandex.ru" TargetMode="External"/><Relationship Id="rId12" Type="http://schemas.openxmlformats.org/officeDocument/2006/relationships/hyperlink" Target="mailto:mbuk_dshi7@mail.ru" TargetMode="External"/><Relationship Id="rId17" Type="http://schemas.openxmlformats.org/officeDocument/2006/relationships/hyperlink" Target="mailto:edshi15@yandex.ru" TargetMode="External"/><Relationship Id="rId33" Type="http://schemas.openxmlformats.org/officeDocument/2006/relationships/hyperlink" Target="mailto:ural_football@mail.ru" TargetMode="External"/><Relationship Id="rId38" Type="http://schemas.openxmlformats.org/officeDocument/2006/relationships/hyperlink" Target="mailto:frolovavariant@inbox.ru" TargetMode="External"/><Relationship Id="rId59" Type="http://schemas.openxmlformats.org/officeDocument/2006/relationships/hyperlink" Target="mailto:uniorcentr@mail.ru" TargetMode="External"/><Relationship Id="rId103" Type="http://schemas.openxmlformats.org/officeDocument/2006/relationships/hyperlink" Target="mailto:Nevpalitra@yandex.ru" TargetMode="External"/><Relationship Id="rId108" Type="http://schemas.openxmlformats.org/officeDocument/2006/relationships/hyperlink" Target="mailto:kristall-dussch@yandex.ru" TargetMode="External"/><Relationship Id="rId124" Type="http://schemas.openxmlformats.org/officeDocument/2006/relationships/hyperlink" Target="mailto:CDT01@mail.ru" TargetMode="External"/><Relationship Id="rId129" Type="http://schemas.openxmlformats.org/officeDocument/2006/relationships/hyperlink" Target="mailto:skat-dshi@yandex.ru" TargetMode="External"/><Relationship Id="rId54" Type="http://schemas.openxmlformats.org/officeDocument/2006/relationships/hyperlink" Target="mailto:klenovskayadshi@mail.ru" TargetMode="External"/><Relationship Id="rId70" Type="http://schemas.openxmlformats.org/officeDocument/2006/relationships/hyperlink" Target="mailto:DMSchool2ku@yandex.ru" TargetMode="External"/><Relationship Id="rId75" Type="http://schemas.openxmlformats.org/officeDocument/2006/relationships/hyperlink" Target="mailto:aayarovikova@mail.ru" TargetMode="External"/><Relationship Id="rId91" Type="http://schemas.openxmlformats.org/officeDocument/2006/relationships/hyperlink" Target="mailto:mdc_a.parusa@mail.ru" TargetMode="External"/><Relationship Id="rId96" Type="http://schemas.openxmlformats.org/officeDocument/2006/relationships/hyperlink" Target="mailto:muzschool2011@yandex.ru" TargetMode="External"/><Relationship Id="rId140" Type="http://schemas.openxmlformats.org/officeDocument/2006/relationships/hyperlink" Target="mailto:spartak@kgo66.ru" TargetMode="External"/><Relationship Id="rId145" Type="http://schemas.openxmlformats.org/officeDocument/2006/relationships/hyperlink" Target="mailto:serov-tonica@mail.ru" TargetMode="External"/><Relationship Id="rId161" Type="http://schemas.openxmlformats.org/officeDocument/2006/relationships/hyperlink" Target="mailto:doddooc-ekb@mail.ru" TargetMode="External"/><Relationship Id="rId166" Type="http://schemas.openxmlformats.org/officeDocument/2006/relationships/hyperlink" Target="mailto:gifted_ekb@mail.ru" TargetMode="External"/><Relationship Id="rId182" Type="http://schemas.openxmlformats.org/officeDocument/2006/relationships/hyperlink" Target="mailto:chessnt@mail.ru" TargetMode="External"/><Relationship Id="rId187" Type="http://schemas.openxmlformats.org/officeDocument/2006/relationships/hyperlink" Target="mailto:garmonia_2005@mail.ru" TargetMode="External"/><Relationship Id="rId217" Type="http://schemas.openxmlformats.org/officeDocument/2006/relationships/hyperlink" Target="mailto:crdu@yandex.ru" TargetMode="External"/><Relationship Id="rId1" Type="http://schemas.openxmlformats.org/officeDocument/2006/relationships/hyperlink" Target="mailto:muz_school9@mail.ru" TargetMode="External"/><Relationship Id="rId6" Type="http://schemas.openxmlformats.org/officeDocument/2006/relationships/hyperlink" Target="mailto:spektr.ekb@list.ru" TargetMode="External"/><Relationship Id="rId212" Type="http://schemas.openxmlformats.org/officeDocument/2006/relationships/hyperlink" Target="mailto:dt-23102@yandex.ru" TargetMode="External"/><Relationship Id="rId23" Type="http://schemas.openxmlformats.org/officeDocument/2006/relationships/hyperlink" Target="mailto:umsep@yandex.ru" TargetMode="External"/><Relationship Id="rId28" Type="http://schemas.openxmlformats.org/officeDocument/2006/relationships/hyperlink" Target="mailto:dyussh_fakel@mail.ru" TargetMode="External"/><Relationship Id="rId49" Type="http://schemas.openxmlformats.org/officeDocument/2006/relationships/hyperlink" Target="mailto:dshi6.ekb@mail.ru" TargetMode="External"/><Relationship Id="rId114" Type="http://schemas.openxmlformats.org/officeDocument/2006/relationships/hyperlink" Target="mailto:dshi-kalya@mail.ru" TargetMode="External"/><Relationship Id="rId119" Type="http://schemas.openxmlformats.org/officeDocument/2006/relationships/hyperlink" Target="mailto:ostrov-psy@yandex.ru" TargetMode="External"/><Relationship Id="rId44" Type="http://schemas.openxmlformats.org/officeDocument/2006/relationships/hyperlink" Target="mailto:hor-2@inbox.ru" TargetMode="External"/><Relationship Id="rId60" Type="http://schemas.openxmlformats.org/officeDocument/2006/relationships/hyperlink" Target="mailto:zentr.11@yandex.ru" TargetMode="External"/><Relationship Id="rId65" Type="http://schemas.openxmlformats.org/officeDocument/2006/relationships/hyperlink" Target="mailto:musikdsi@yandex.ru" TargetMode="External"/><Relationship Id="rId81" Type="http://schemas.openxmlformats.org/officeDocument/2006/relationships/hyperlink" Target="mailto:rdsi2008@mail.ru" TargetMode="External"/><Relationship Id="rId86" Type="http://schemas.openxmlformats.org/officeDocument/2006/relationships/hyperlink" Target="mailto:muzch_tavda@mail.ru" TargetMode="External"/><Relationship Id="rId130" Type="http://schemas.openxmlformats.org/officeDocument/2006/relationships/hyperlink" Target="mailto:dschi@bk.ru" TargetMode="External"/><Relationship Id="rId135" Type="http://schemas.openxmlformats.org/officeDocument/2006/relationships/hyperlink" Target="mailto:kamhorshkola@gmail.com" TargetMode="External"/><Relationship Id="rId151" Type="http://schemas.openxmlformats.org/officeDocument/2006/relationships/hyperlink" Target="mailto:ddt-himmash@mail.ru" TargetMode="External"/><Relationship Id="rId156" Type="http://schemas.openxmlformats.org/officeDocument/2006/relationships/hyperlink" Target="mailto:edshirk22a@gmail.com" TargetMode="External"/><Relationship Id="rId177" Type="http://schemas.openxmlformats.org/officeDocument/2006/relationships/hyperlink" Target="mailto:moudodlddt@mail.ru" TargetMode="External"/><Relationship Id="rId198" Type="http://schemas.openxmlformats.org/officeDocument/2006/relationships/hyperlink" Target="mailto:dhshntura@rambler.ru" TargetMode="External"/><Relationship Id="rId172" Type="http://schemas.openxmlformats.org/officeDocument/2006/relationships/hyperlink" Target="mailto:dmsh2@rambler.ru" TargetMode="External"/><Relationship Id="rId193" Type="http://schemas.openxmlformats.org/officeDocument/2006/relationships/hyperlink" Target="mailto:dshi-serov@mail.ru" TargetMode="External"/><Relationship Id="rId202" Type="http://schemas.openxmlformats.org/officeDocument/2006/relationships/hyperlink" Target="mailto:centrdetey@yandex.ru" TargetMode="External"/><Relationship Id="rId207" Type="http://schemas.openxmlformats.org/officeDocument/2006/relationships/hyperlink" Target="mailto:bayka-dshi@mail.ru" TargetMode="External"/><Relationship Id="rId13" Type="http://schemas.openxmlformats.org/officeDocument/2006/relationships/hyperlink" Target="mailto:dyussh-ekb@yandex.ru" TargetMode="External"/><Relationship Id="rId18" Type="http://schemas.openxmlformats.org/officeDocument/2006/relationships/hyperlink" Target="mailto:trio.mus@mail.ru" TargetMode="External"/><Relationship Id="rId39" Type="http://schemas.openxmlformats.org/officeDocument/2006/relationships/hyperlink" Target="mailto:dshi5@yandex.ru" TargetMode="External"/><Relationship Id="rId109" Type="http://schemas.openxmlformats.org/officeDocument/2006/relationships/hyperlink" Target="mailto:dsart12@mail.ru" TargetMode="External"/><Relationship Id="rId34" Type="http://schemas.openxmlformats.org/officeDocument/2006/relationships/hyperlink" Target="mailto:andreeva_59@mail.ru" TargetMode="External"/><Relationship Id="rId50" Type="http://schemas.openxmlformats.org/officeDocument/2006/relationships/hyperlink" Target="mailto:konniysport@mail.ru" TargetMode="External"/><Relationship Id="rId55" Type="http://schemas.openxmlformats.org/officeDocument/2006/relationships/hyperlink" Target="mailto:karuselbis@yandex.ru" TargetMode="External"/><Relationship Id="rId76" Type="http://schemas.openxmlformats.org/officeDocument/2006/relationships/hyperlink" Target="mailto:talitskaia_dush@bk.ru" TargetMode="External"/><Relationship Id="rId97" Type="http://schemas.openxmlformats.org/officeDocument/2006/relationships/hyperlink" Target="mailto:dyusshzimin@mail.ru" TargetMode="External"/><Relationship Id="rId104" Type="http://schemas.openxmlformats.org/officeDocument/2006/relationships/hyperlink" Target="mailto:cdt@edu-lesnoy.ru" TargetMode="External"/><Relationship Id="rId120" Type="http://schemas.openxmlformats.org/officeDocument/2006/relationships/hyperlink" Target="mailto:det-shkola@bk.ru" TargetMode="External"/><Relationship Id="rId125" Type="http://schemas.openxmlformats.org/officeDocument/2006/relationships/hyperlink" Target="mailto:sportiv72@yandex.ru" TargetMode="External"/><Relationship Id="rId141" Type="http://schemas.openxmlformats.org/officeDocument/2006/relationships/hyperlink" Target="mailto:dshi@kgo66.ru" TargetMode="External"/><Relationship Id="rId146" Type="http://schemas.openxmlformats.org/officeDocument/2006/relationships/hyperlink" Target="mailto:sltur_dussh@mail.ru" TargetMode="External"/><Relationship Id="rId167" Type="http://schemas.openxmlformats.org/officeDocument/2006/relationships/hyperlink" Target="mailto:ntagil-dshi3@yandex.ru" TargetMode="External"/><Relationship Id="rId188" Type="http://schemas.openxmlformats.org/officeDocument/2006/relationships/hyperlink" Target="mailto:dushkruf@mail.ru" TargetMode="External"/><Relationship Id="rId7" Type="http://schemas.openxmlformats.org/officeDocument/2006/relationships/hyperlink" Target="mailto:kaleidoskop@k66.ru" TargetMode="External"/><Relationship Id="rId71" Type="http://schemas.openxmlformats.org/officeDocument/2006/relationships/hyperlink" Target="mailto:dshci2@kamensktel.ru" TargetMode="External"/><Relationship Id="rId92" Type="http://schemas.openxmlformats.org/officeDocument/2006/relationships/hyperlink" Target="mailto:hudozhka_vp@mail.ru" TargetMode="External"/><Relationship Id="rId162" Type="http://schemas.openxmlformats.org/officeDocument/2006/relationships/hyperlink" Target="mailto:2576319@gmail.com" TargetMode="External"/><Relationship Id="rId183" Type="http://schemas.openxmlformats.org/officeDocument/2006/relationships/hyperlink" Target="mailto:CDTAvvakumova@yandex.ru" TargetMode="External"/><Relationship Id="rId213" Type="http://schemas.openxmlformats.org/officeDocument/2006/relationships/hyperlink" Target="mailto:olga661966@mail.ru" TargetMode="External"/><Relationship Id="rId218" Type="http://schemas.openxmlformats.org/officeDocument/2006/relationships/hyperlink" Target="mailto:dshiverhoture@mail.ru" TargetMode="External"/><Relationship Id="rId2" Type="http://schemas.openxmlformats.org/officeDocument/2006/relationships/hyperlink" Target="mailto:intellect3716049@mail.ru" TargetMode="External"/><Relationship Id="rId29" Type="http://schemas.openxmlformats.org/officeDocument/2006/relationships/hyperlink" Target="mailto:sputnik-smi@mail.ru" TargetMode="External"/><Relationship Id="rId24" Type="http://schemas.openxmlformats.org/officeDocument/2006/relationships/hyperlink" Target="mailto:shkolafrolova@yandex.ru" TargetMode="External"/><Relationship Id="rId40" Type="http://schemas.openxmlformats.org/officeDocument/2006/relationships/hyperlink" Target="mailto:shkola-burevestnik@yandex.ru" TargetMode="External"/><Relationship Id="rId45" Type="http://schemas.openxmlformats.org/officeDocument/2006/relationships/hyperlink" Target="mailto:ekb-rifei@mail.ru" TargetMode="External"/><Relationship Id="rId66" Type="http://schemas.openxmlformats.org/officeDocument/2006/relationships/hyperlink" Target="mailto:moumuk2@rambler.ru" TargetMode="External"/><Relationship Id="rId87" Type="http://schemas.openxmlformats.org/officeDocument/2006/relationships/hyperlink" Target="mailto:mbudoddt_96@mail.ru" TargetMode="External"/><Relationship Id="rId110" Type="http://schemas.openxmlformats.org/officeDocument/2006/relationships/hyperlink" Target="mailto:artkushva@yandex.ru" TargetMode="External"/><Relationship Id="rId115" Type="http://schemas.openxmlformats.org/officeDocument/2006/relationships/hyperlink" Target="mailto:raduga-dshi@mail.ru" TargetMode="External"/><Relationship Id="rId131" Type="http://schemas.openxmlformats.org/officeDocument/2006/relationships/hyperlink" Target="mailto:dshi1996@mail.ru" TargetMode="External"/><Relationship Id="rId136" Type="http://schemas.openxmlformats.org/officeDocument/2006/relationships/hyperlink" Target="mailto:dshi_sosva@inbox.ru" TargetMode="External"/><Relationship Id="rId157" Type="http://schemas.openxmlformats.org/officeDocument/2006/relationships/hyperlink" Target="mailto:moudodlik@mail.ru" TargetMode="External"/><Relationship Id="rId178" Type="http://schemas.openxmlformats.org/officeDocument/2006/relationships/hyperlink" Target="mailto:art-school2nt@yandex.ru" TargetMode="External"/><Relationship Id="rId61" Type="http://schemas.openxmlformats.org/officeDocument/2006/relationships/hyperlink" Target="mailto:mu_cdt@prvadm.ru" TargetMode="External"/><Relationship Id="rId82" Type="http://schemas.openxmlformats.org/officeDocument/2006/relationships/hyperlink" Target="mailto:sportschool25@mail.ru" TargetMode="External"/><Relationship Id="rId152" Type="http://schemas.openxmlformats.org/officeDocument/2006/relationships/hyperlink" Target="mailto:mail@dm-centre.ru" TargetMode="External"/><Relationship Id="rId173" Type="http://schemas.openxmlformats.org/officeDocument/2006/relationships/hyperlink" Target="mailto:gddut.secretar@gmail.com" TargetMode="External"/><Relationship Id="rId194" Type="http://schemas.openxmlformats.org/officeDocument/2006/relationships/hyperlink" Target="mailto:DHSchool@yandex.ru" TargetMode="External"/><Relationship Id="rId199" Type="http://schemas.openxmlformats.org/officeDocument/2006/relationships/hyperlink" Target="mailto:ddtbgo@yandex.ru" TargetMode="External"/><Relationship Id="rId203" Type="http://schemas.openxmlformats.org/officeDocument/2006/relationships/hyperlink" Target="mailto:moudodzdyu@yandex.ru" TargetMode="External"/><Relationship Id="rId208" Type="http://schemas.openxmlformats.org/officeDocument/2006/relationships/hyperlink" Target="mailto:cdttsgo@mail.ru" TargetMode="External"/><Relationship Id="rId19" Type="http://schemas.openxmlformats.org/officeDocument/2006/relationships/hyperlink" Target="mailto:detsad182mi@mail.ru" TargetMode="External"/><Relationship Id="rId14" Type="http://schemas.openxmlformats.org/officeDocument/2006/relationships/hyperlink" Target="mailto:unost2015@mail.ru" TargetMode="External"/><Relationship Id="rId30" Type="http://schemas.openxmlformats.org/officeDocument/2006/relationships/hyperlink" Target="mailto:artmus8@mail.ru" TargetMode="External"/><Relationship Id="rId35" Type="http://schemas.openxmlformats.org/officeDocument/2006/relationships/hyperlink" Target="mailto:edshi14@mail.ru" TargetMode="External"/><Relationship Id="rId56" Type="http://schemas.openxmlformats.org/officeDocument/2006/relationships/hyperlink" Target="mailto:dshi_vsergi@bk.ru" TargetMode="External"/><Relationship Id="rId77" Type="http://schemas.openxmlformats.org/officeDocument/2006/relationships/hyperlink" Target="mailto:natalimuhina@mail.ru" TargetMode="External"/><Relationship Id="rId100" Type="http://schemas.openxmlformats.org/officeDocument/2006/relationships/hyperlink" Target="mailto:moudoddshikalinovo@yandex.ru" TargetMode="External"/><Relationship Id="rId105" Type="http://schemas.openxmlformats.org/officeDocument/2006/relationships/hyperlink" Target="mailto:dmshlesnoy@yandex.ru" TargetMode="External"/><Relationship Id="rId126" Type="http://schemas.openxmlformats.org/officeDocument/2006/relationships/hyperlink" Target="mailto:osipo.dim@yandex.ru" TargetMode="External"/><Relationship Id="rId147" Type="http://schemas.openxmlformats.org/officeDocument/2006/relationships/hyperlink" Target="mailto:dolfin@aramilgo.ru" TargetMode="External"/><Relationship Id="rId168" Type="http://schemas.openxmlformats.org/officeDocument/2006/relationships/hyperlink" Target="mailto:polus.nt@mail.ru" TargetMode="External"/><Relationship Id="rId8" Type="http://schemas.openxmlformats.org/officeDocument/2006/relationships/hyperlink" Target="mailto:sportfund@mail.ru" TargetMode="External"/><Relationship Id="rId51" Type="http://schemas.openxmlformats.org/officeDocument/2006/relationships/hyperlink" Target="mailto:edshi8@mail.ru" TargetMode="External"/><Relationship Id="rId72" Type="http://schemas.openxmlformats.org/officeDocument/2006/relationships/hyperlink" Target="mailto:tsdo_kr@mail.ru" TargetMode="External"/><Relationship Id="rId93" Type="http://schemas.openxmlformats.org/officeDocument/2006/relationships/hyperlink" Target="mailto:kirovgradart@yandex.ru" TargetMode="External"/><Relationship Id="rId98" Type="http://schemas.openxmlformats.org/officeDocument/2006/relationships/hyperlink" Target="mailto:djussh_cement@bk.ru" TargetMode="External"/><Relationship Id="rId121" Type="http://schemas.openxmlformats.org/officeDocument/2006/relationships/hyperlink" Target="mailto:shashmurina.elena@yandex.ru" TargetMode="External"/><Relationship Id="rId142" Type="http://schemas.openxmlformats.org/officeDocument/2006/relationships/hyperlink" Target="mailto:irro@irro.ru" TargetMode="External"/><Relationship Id="rId163" Type="http://schemas.openxmlformats.org/officeDocument/2006/relationships/hyperlink" Target="mailto:len_ddt@mail.ru" TargetMode="External"/><Relationship Id="rId184" Type="http://schemas.openxmlformats.org/officeDocument/2006/relationships/hyperlink" Target="mailto:dshi160@yandex.ru" TargetMode="External"/><Relationship Id="rId189" Type="http://schemas.openxmlformats.org/officeDocument/2006/relationships/hyperlink" Target="mailto:syn-kruf@mail.ru" TargetMode="External"/><Relationship Id="rId3" Type="http://schemas.openxmlformats.org/officeDocument/2006/relationships/hyperlink" Target="mailto:cdt_galaktika@mail.ru" TargetMode="External"/><Relationship Id="rId214" Type="http://schemas.openxmlformats.org/officeDocument/2006/relationships/hyperlink" Target="mailto:domikddtM7@yandex.ru" TargetMode="External"/><Relationship Id="rId25" Type="http://schemas.openxmlformats.org/officeDocument/2006/relationships/hyperlink" Target="mailto:dtsh2015@yandex.ru" TargetMode="External"/><Relationship Id="rId46" Type="http://schemas.openxmlformats.org/officeDocument/2006/relationships/hyperlink" Target="mailto:dmsh6-info@yandex.ru" TargetMode="External"/><Relationship Id="rId67" Type="http://schemas.openxmlformats.org/officeDocument/2006/relationships/hyperlink" Target="mailto:dgdussh@yandex.ru" TargetMode="External"/><Relationship Id="rId116" Type="http://schemas.openxmlformats.org/officeDocument/2006/relationships/hyperlink" Target="mailto:dushsev@mail.ru" TargetMode="External"/><Relationship Id="rId137" Type="http://schemas.openxmlformats.org/officeDocument/2006/relationships/hyperlink" Target="mailto:dmsch_vost@e1.ru" TargetMode="External"/><Relationship Id="rId158" Type="http://schemas.openxmlformats.org/officeDocument/2006/relationships/hyperlink" Target="mailto:eco-gdec@mail.ru" TargetMode="External"/><Relationship Id="rId20" Type="http://schemas.openxmlformats.org/officeDocument/2006/relationships/hyperlink" Target="mailto:dmsh13dunaevskiy@yandex.ru" TargetMode="External"/><Relationship Id="rId41" Type="http://schemas.openxmlformats.org/officeDocument/2006/relationships/hyperlink" Target="mailto:aurora_school@convex.ru" TargetMode="External"/><Relationship Id="rId62" Type="http://schemas.openxmlformats.org/officeDocument/2006/relationships/hyperlink" Target="mailto:achit-sport@mail.ru" TargetMode="External"/><Relationship Id="rId83" Type="http://schemas.openxmlformats.org/officeDocument/2006/relationships/hyperlink" Target="mailto:ZAIKOVO.dmsh@yandex.ru" TargetMode="External"/><Relationship Id="rId88" Type="http://schemas.openxmlformats.org/officeDocument/2006/relationships/hyperlink" Target="mailto:dshisugres2012@yandex.ru" TargetMode="External"/><Relationship Id="rId111" Type="http://schemas.openxmlformats.org/officeDocument/2006/relationships/hyperlink" Target="mailto:msoina@yandex.ru" TargetMode="External"/><Relationship Id="rId132" Type="http://schemas.openxmlformats.org/officeDocument/2006/relationships/hyperlink" Target="mailto:dsh.kamr@mail.ru" TargetMode="External"/><Relationship Id="rId153" Type="http://schemas.openxmlformats.org/officeDocument/2006/relationships/hyperlink" Target="mailto:ddtor@sky.ru" TargetMode="External"/><Relationship Id="rId174" Type="http://schemas.openxmlformats.org/officeDocument/2006/relationships/hyperlink" Target="mailto:gorsyut-nt@mail.ru" TargetMode="External"/><Relationship Id="rId179" Type="http://schemas.openxmlformats.org/officeDocument/2006/relationships/hyperlink" Target="mailto:cdt-v@mail.ru" TargetMode="External"/><Relationship Id="rId195" Type="http://schemas.openxmlformats.org/officeDocument/2006/relationships/hyperlink" Target="mailto:n-pdshi@rambler.ru" TargetMode="External"/><Relationship Id="rId209" Type="http://schemas.openxmlformats.org/officeDocument/2006/relationships/hyperlink" Target="mailto:dushtrubnik@mail.ru" TargetMode="External"/><Relationship Id="rId190" Type="http://schemas.openxmlformats.org/officeDocument/2006/relationships/hyperlink" Target="mailto:muzik_revda@bk.ru" TargetMode="External"/><Relationship Id="rId204" Type="http://schemas.openxmlformats.org/officeDocument/2006/relationships/hyperlink" Target="mailto:utc1969@yandex.ru" TargetMode="External"/><Relationship Id="rId15" Type="http://schemas.openxmlformats.org/officeDocument/2006/relationships/hyperlink" Target="mailto:info@dmsh7.com" TargetMode="External"/><Relationship Id="rId36" Type="http://schemas.openxmlformats.org/officeDocument/2006/relationships/hyperlink" Target="mailto:solov_eva@inbox.ru" TargetMode="External"/><Relationship Id="rId57" Type="http://schemas.openxmlformats.org/officeDocument/2006/relationships/hyperlink" Target="mailto:zentr.11@yandex.ru" TargetMode="External"/><Relationship Id="rId106" Type="http://schemas.openxmlformats.org/officeDocument/2006/relationships/hyperlink" Target="mailto:artschool.lesnoy@yandex.ru" TargetMode="External"/><Relationship Id="rId127" Type="http://schemas.openxmlformats.org/officeDocument/2006/relationships/hyperlink" Target="mailto:dmsh-sl@rambler.ru" TargetMode="External"/><Relationship Id="rId10" Type="http://schemas.openxmlformats.org/officeDocument/2006/relationships/hyperlink" Target="mailto:avesta94@mail.ru" TargetMode="External"/><Relationship Id="rId31" Type="http://schemas.openxmlformats.org/officeDocument/2006/relationships/hyperlink" Target="mailto:dystamsh@yandex.ru" TargetMode="External"/><Relationship Id="rId52" Type="http://schemas.openxmlformats.org/officeDocument/2006/relationships/hyperlink" Target="mailto:imcfks@mail.ru" TargetMode="External"/><Relationship Id="rId73" Type="http://schemas.openxmlformats.org/officeDocument/2006/relationships/hyperlink" Target="mailto:cdt-direktor@mail.ru" TargetMode="External"/><Relationship Id="rId78" Type="http://schemas.openxmlformats.org/officeDocument/2006/relationships/hyperlink" Target="mailto:teatralnaya17@yandex.ru" TargetMode="External"/><Relationship Id="rId94" Type="http://schemas.openxmlformats.org/officeDocument/2006/relationships/hyperlink" Target="mailto:kirovgradmuz@mail.ru" TargetMode="External"/><Relationship Id="rId99" Type="http://schemas.openxmlformats.org/officeDocument/2006/relationships/hyperlink" Target="mailto:dshi_ch@mail.ru" TargetMode="External"/><Relationship Id="rId101" Type="http://schemas.openxmlformats.org/officeDocument/2006/relationships/hyperlink" Target="mailto:elizarova-00@list.ru" TargetMode="External"/><Relationship Id="rId122" Type="http://schemas.openxmlformats.org/officeDocument/2006/relationships/hyperlink" Target="mailto:dshi-salda@mail.ru" TargetMode="External"/><Relationship Id="rId143" Type="http://schemas.openxmlformats.org/officeDocument/2006/relationships/hyperlink" Target="mailto:DSHI.TUR@yandex.ru" TargetMode="External"/><Relationship Id="rId148" Type="http://schemas.openxmlformats.org/officeDocument/2006/relationships/hyperlink" Target="mailto:sport_dussh_bel@mail.ru" TargetMode="External"/><Relationship Id="rId164" Type="http://schemas.openxmlformats.org/officeDocument/2006/relationships/hyperlink" Target="mailto:unosturala@yandex.ru" TargetMode="External"/><Relationship Id="rId169" Type="http://schemas.openxmlformats.org/officeDocument/2006/relationships/hyperlink" Target="mailto:centr-mir@rambler.ru" TargetMode="External"/><Relationship Id="rId185" Type="http://schemas.openxmlformats.org/officeDocument/2006/relationships/hyperlink" Target="mailto:zapdshi1989@mail.ru" TargetMode="External"/><Relationship Id="rId4" Type="http://schemas.openxmlformats.org/officeDocument/2006/relationships/hyperlink" Target="mailto:moukdod10@yandex.ru" TargetMode="External"/><Relationship Id="rId9" Type="http://schemas.openxmlformats.org/officeDocument/2006/relationships/hyperlink" Target="mailto:edshi9@mail.ru" TargetMode="External"/><Relationship Id="rId180" Type="http://schemas.openxmlformats.org/officeDocument/2006/relationships/hyperlink" Target="mailto:dmsh1-nt@mail.ru" TargetMode="External"/><Relationship Id="rId210" Type="http://schemas.openxmlformats.org/officeDocument/2006/relationships/hyperlink" Target="mailto:ar_dussh@mail.ru" TargetMode="External"/><Relationship Id="rId215" Type="http://schemas.openxmlformats.org/officeDocument/2006/relationships/hyperlink" Target="mailto:dusch1978sgo@yandex.ru" TargetMode="External"/><Relationship Id="rId26" Type="http://schemas.openxmlformats.org/officeDocument/2006/relationships/hyperlink" Target="mailto:domike@rambler.ru" TargetMode="External"/><Relationship Id="rId47" Type="http://schemas.openxmlformats.org/officeDocument/2006/relationships/hyperlink" Target="mailto:dshi4-ek@mail.ru" TargetMode="External"/><Relationship Id="rId68" Type="http://schemas.openxmlformats.org/officeDocument/2006/relationships/hyperlink" Target="mailto:dush_kruf@mail.ru" TargetMode="External"/><Relationship Id="rId89" Type="http://schemas.openxmlformats.org/officeDocument/2006/relationships/hyperlink" Target="mailto:lidervp74@mail.ru" TargetMode="External"/><Relationship Id="rId112" Type="http://schemas.openxmlformats.org/officeDocument/2006/relationships/hyperlink" Target="mailto:barmuz@mail.ru" TargetMode="External"/><Relationship Id="rId133" Type="http://schemas.openxmlformats.org/officeDocument/2006/relationships/hyperlink" Target="mailto:ARTSCHOOL1948@yandex.ru" TargetMode="External"/><Relationship Id="rId154" Type="http://schemas.openxmlformats.org/officeDocument/2006/relationships/hyperlink" Target="mailto:ekb-nadezhda@mail.ru" TargetMode="External"/><Relationship Id="rId175" Type="http://schemas.openxmlformats.org/officeDocument/2006/relationships/hyperlink" Target="mailto:staratel-art@mail.ru" TargetMode="External"/><Relationship Id="rId196" Type="http://schemas.openxmlformats.org/officeDocument/2006/relationships/hyperlink" Target="mailto:temp34372@yandex.ru" TargetMode="External"/><Relationship Id="rId200" Type="http://schemas.openxmlformats.org/officeDocument/2006/relationships/hyperlink" Target="mailto:DDDUT@yandex.ru" TargetMode="External"/><Relationship Id="rId16" Type="http://schemas.openxmlformats.org/officeDocument/2006/relationships/hyperlink" Target="mailto:art4mail@yandex.ru" TargetMode="External"/><Relationship Id="rId37" Type="http://schemas.openxmlformats.org/officeDocument/2006/relationships/hyperlink" Target="mailto:mouk10dod@mail.ru" TargetMode="External"/><Relationship Id="rId58" Type="http://schemas.openxmlformats.org/officeDocument/2006/relationships/hyperlink" Target="mailto:mih-dshi@mail.ru" TargetMode="External"/><Relationship Id="rId79" Type="http://schemas.openxmlformats.org/officeDocument/2006/relationships/hyperlink" Target="mailto:mdshi@yandex.ru" TargetMode="External"/><Relationship Id="rId102" Type="http://schemas.openxmlformats.org/officeDocument/2006/relationships/hyperlink" Target="mailto:club-vityaz@bk.ru" TargetMode="External"/><Relationship Id="rId123" Type="http://schemas.openxmlformats.org/officeDocument/2006/relationships/hyperlink" Target="mailto:dolbilov.a@mail.ru" TargetMode="External"/><Relationship Id="rId144" Type="http://schemas.openxmlformats.org/officeDocument/2006/relationships/hyperlink" Target="mailto:dshikrur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XEJ381"/>
  <sheetViews>
    <sheetView zoomScale="70" zoomScaleNormal="70" zoomScalePageLayoutView="70" workbookViewId="0">
      <pane ySplit="1" topLeftCell="A122" activePane="bottomLeft" state="frozen"/>
      <selection pane="bottomLeft" activeCell="R125" sqref="R125"/>
    </sheetView>
  </sheetViews>
  <sheetFormatPr defaultColWidth="10.85546875" defaultRowHeight="12.75"/>
  <cols>
    <col min="1" max="1" width="11.42578125" style="8" customWidth="1"/>
    <col min="2" max="2" width="55" style="8" hidden="1" customWidth="1"/>
    <col min="3" max="3" width="30.28515625" style="8" customWidth="1"/>
    <col min="4" max="5" width="30.28515625" style="8" hidden="1" customWidth="1"/>
    <col min="6" max="6" width="53.85546875" style="8" hidden="1" customWidth="1"/>
    <col min="7" max="7" width="30.28515625" style="8" customWidth="1"/>
    <col min="8" max="15" width="30.28515625" style="8" hidden="1" customWidth="1"/>
    <col min="16" max="18" width="30.28515625" style="8" customWidth="1"/>
    <col min="19" max="33" width="10.85546875" style="96" hidden="1" customWidth="1"/>
    <col min="34" max="34" width="10.85546875" style="8"/>
    <col min="35" max="53" width="10.85546875" style="7"/>
    <col min="54" max="16384" width="10.85546875" style="8"/>
  </cols>
  <sheetData>
    <row r="1" spans="1:53" s="6" customFormat="1" ht="51" customHeight="1">
      <c r="A1" s="88" t="s">
        <v>90</v>
      </c>
      <c r="B1" s="88" t="s">
        <v>91</v>
      </c>
      <c r="C1" s="88" t="s">
        <v>92</v>
      </c>
      <c r="D1" s="88" t="s">
        <v>93</v>
      </c>
      <c r="E1" s="88" t="s">
        <v>94</v>
      </c>
      <c r="F1" s="88" t="s">
        <v>95</v>
      </c>
      <c r="G1" s="88" t="s">
        <v>96</v>
      </c>
      <c r="H1" s="88" t="s">
        <v>97</v>
      </c>
      <c r="I1" s="89" t="s">
        <v>98</v>
      </c>
      <c r="J1" s="88" t="s">
        <v>99</v>
      </c>
      <c r="K1" s="88" t="s">
        <v>100</v>
      </c>
      <c r="L1" s="88" t="s">
        <v>101</v>
      </c>
      <c r="M1" s="88" t="s">
        <v>102</v>
      </c>
      <c r="N1" s="88" t="s">
        <v>103</v>
      </c>
      <c r="O1" s="88" t="s">
        <v>2952</v>
      </c>
      <c r="P1" s="88" t="s">
        <v>2953</v>
      </c>
      <c r="Q1" s="88" t="s">
        <v>104</v>
      </c>
      <c r="R1" s="100" t="s">
        <v>2950</v>
      </c>
      <c r="S1" s="88">
        <v>1</v>
      </c>
      <c r="T1" s="88">
        <v>2</v>
      </c>
      <c r="U1" s="88">
        <v>3</v>
      </c>
      <c r="V1" s="88">
        <v>4</v>
      </c>
      <c r="W1" s="88">
        <v>5</v>
      </c>
      <c r="X1" s="88">
        <v>6</v>
      </c>
      <c r="Y1" s="88">
        <v>7</v>
      </c>
      <c r="Z1" s="88">
        <v>8</v>
      </c>
      <c r="AA1" s="88">
        <v>9</v>
      </c>
      <c r="AB1" s="88">
        <v>10</v>
      </c>
      <c r="AC1" s="88">
        <v>11</v>
      </c>
      <c r="AD1" s="88">
        <v>12</v>
      </c>
      <c r="AE1" s="88">
        <v>13</v>
      </c>
      <c r="AF1" s="88">
        <v>14</v>
      </c>
      <c r="AG1" s="88">
        <v>15</v>
      </c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47.25">
      <c r="A2" s="10">
        <v>1</v>
      </c>
      <c r="B2" s="11" t="s">
        <v>105</v>
      </c>
      <c r="C2" s="11" t="s">
        <v>106</v>
      </c>
      <c r="D2" s="11" t="s">
        <v>107</v>
      </c>
      <c r="E2" s="10">
        <v>6672142230</v>
      </c>
      <c r="F2" s="12" t="s">
        <v>108</v>
      </c>
      <c r="G2" s="11" t="s">
        <v>109</v>
      </c>
      <c r="H2" s="11" t="s">
        <v>110</v>
      </c>
      <c r="I2" s="13">
        <v>1036604392626</v>
      </c>
      <c r="J2" s="13">
        <v>668501001</v>
      </c>
      <c r="K2" s="14" t="s">
        <v>111</v>
      </c>
      <c r="L2" s="18" t="s">
        <v>112</v>
      </c>
      <c r="M2" s="14" t="s">
        <v>113</v>
      </c>
      <c r="N2" s="14" t="s">
        <v>114</v>
      </c>
      <c r="O2" s="56">
        <v>162</v>
      </c>
      <c r="P2" s="97">
        <f>Q2/O2*100</f>
        <v>30.246913580246915</v>
      </c>
      <c r="Q2" s="92">
        <v>49</v>
      </c>
      <c r="R2" s="101">
        <v>1</v>
      </c>
      <c r="S2" s="94">
        <v>47</v>
      </c>
      <c r="T2" s="94">
        <v>44</v>
      </c>
      <c r="U2" s="94">
        <v>46</v>
      </c>
      <c r="V2" s="94">
        <v>44</v>
      </c>
      <c r="W2" s="94">
        <v>37</v>
      </c>
      <c r="X2" s="94">
        <v>14</v>
      </c>
      <c r="Y2" s="94">
        <v>14</v>
      </c>
      <c r="Z2" s="94">
        <v>47</v>
      </c>
      <c r="AA2" s="94">
        <v>47</v>
      </c>
      <c r="AB2" s="94">
        <v>43</v>
      </c>
      <c r="AC2" s="94">
        <v>41</v>
      </c>
      <c r="AD2" s="94">
        <v>49</v>
      </c>
      <c r="AE2" s="94">
        <v>44</v>
      </c>
      <c r="AF2" s="94">
        <v>44</v>
      </c>
      <c r="AG2" s="94">
        <v>49</v>
      </c>
      <c r="AH2" s="7"/>
    </row>
    <row r="3" spans="1:53" ht="47.25">
      <c r="A3" s="10">
        <v>2</v>
      </c>
      <c r="B3" s="11" t="s">
        <v>115</v>
      </c>
      <c r="C3" s="11" t="s">
        <v>106</v>
      </c>
      <c r="D3" s="11" t="s">
        <v>107</v>
      </c>
      <c r="E3" s="10">
        <v>6674092256</v>
      </c>
      <c r="F3" s="12" t="s">
        <v>116</v>
      </c>
      <c r="G3" s="11" t="s">
        <v>117</v>
      </c>
      <c r="H3" s="11" t="s">
        <v>118</v>
      </c>
      <c r="I3" s="13">
        <v>1026605760169</v>
      </c>
      <c r="J3" s="13">
        <v>667901001</v>
      </c>
      <c r="K3" s="14" t="s">
        <v>119</v>
      </c>
      <c r="L3" s="18" t="s">
        <v>120</v>
      </c>
      <c r="M3" s="14" t="s">
        <v>121</v>
      </c>
      <c r="N3" s="14" t="s">
        <v>122</v>
      </c>
      <c r="O3" s="56">
        <v>49</v>
      </c>
      <c r="P3" s="97">
        <f>Q3/O3*100</f>
        <v>30.612244897959183</v>
      </c>
      <c r="Q3" s="80">
        <v>15</v>
      </c>
      <c r="R3" s="101">
        <v>2</v>
      </c>
      <c r="S3" s="94">
        <v>15</v>
      </c>
      <c r="T3" s="94">
        <v>14</v>
      </c>
      <c r="U3" s="94">
        <v>15</v>
      </c>
      <c r="V3" s="94">
        <v>13</v>
      </c>
      <c r="W3" s="94">
        <v>14</v>
      </c>
      <c r="X3" s="94">
        <v>1</v>
      </c>
      <c r="Y3" s="94">
        <v>1</v>
      </c>
      <c r="Z3" s="94">
        <v>14</v>
      </c>
      <c r="AA3" s="94">
        <v>14</v>
      </c>
      <c r="AB3" s="94">
        <v>12</v>
      </c>
      <c r="AC3" s="94">
        <v>11</v>
      </c>
      <c r="AD3" s="94">
        <v>15</v>
      </c>
      <c r="AE3" s="94">
        <v>13</v>
      </c>
      <c r="AF3" s="94">
        <v>14</v>
      </c>
      <c r="AG3" s="94">
        <v>15</v>
      </c>
      <c r="AH3" s="7"/>
    </row>
    <row r="4" spans="1:53" ht="36.75" customHeight="1">
      <c r="A4" s="10">
        <v>3</v>
      </c>
      <c r="B4" s="11" t="s">
        <v>123</v>
      </c>
      <c r="C4" s="11" t="s">
        <v>106</v>
      </c>
      <c r="D4" s="11" t="s">
        <v>107</v>
      </c>
      <c r="E4" s="10">
        <v>6664030934</v>
      </c>
      <c r="F4" s="12" t="s">
        <v>124</v>
      </c>
      <c r="G4" s="11" t="s">
        <v>125</v>
      </c>
      <c r="H4" s="11" t="s">
        <v>126</v>
      </c>
      <c r="I4" s="13">
        <v>1026605767033</v>
      </c>
      <c r="J4" s="13">
        <v>667901001</v>
      </c>
      <c r="K4" s="14" t="s">
        <v>127</v>
      </c>
      <c r="L4" s="18" t="s">
        <v>128</v>
      </c>
      <c r="M4" s="15" t="s">
        <v>129</v>
      </c>
      <c r="N4" s="16" t="s">
        <v>130</v>
      </c>
      <c r="O4" s="56">
        <v>955</v>
      </c>
      <c r="P4" s="97">
        <f t="shared" ref="P4:P66" si="0">Q4/O4*100</f>
        <v>30.052356020942405</v>
      </c>
      <c r="Q4" s="80">
        <v>287</v>
      </c>
      <c r="R4" s="101">
        <v>3</v>
      </c>
      <c r="S4" s="94">
        <v>279</v>
      </c>
      <c r="T4" s="94">
        <v>268</v>
      </c>
      <c r="U4" s="94">
        <v>253</v>
      </c>
      <c r="V4" s="94">
        <v>243</v>
      </c>
      <c r="W4" s="94">
        <v>269</v>
      </c>
      <c r="X4" s="94">
        <v>10</v>
      </c>
      <c r="Y4" s="94">
        <v>9</v>
      </c>
      <c r="Z4" s="94">
        <v>272</v>
      </c>
      <c r="AA4" s="94">
        <v>286</v>
      </c>
      <c r="AB4" s="94">
        <v>235</v>
      </c>
      <c r="AC4" s="94">
        <v>227</v>
      </c>
      <c r="AD4" s="94">
        <v>285</v>
      </c>
      <c r="AE4" s="94">
        <v>285</v>
      </c>
      <c r="AF4" s="94">
        <v>284</v>
      </c>
      <c r="AG4" s="94">
        <v>285</v>
      </c>
      <c r="AH4" s="7"/>
    </row>
    <row r="5" spans="1:53" ht="47.25">
      <c r="A5" s="10">
        <v>4</v>
      </c>
      <c r="B5" s="11" t="s">
        <v>105</v>
      </c>
      <c r="C5" s="11" t="s">
        <v>106</v>
      </c>
      <c r="D5" s="11" t="s">
        <v>107</v>
      </c>
      <c r="E5" s="10">
        <v>6664035001</v>
      </c>
      <c r="F5" s="12" t="s">
        <v>131</v>
      </c>
      <c r="G5" s="11" t="s">
        <v>132</v>
      </c>
      <c r="H5" s="11" t="s">
        <v>133</v>
      </c>
      <c r="I5" s="13">
        <v>1036605188300</v>
      </c>
      <c r="J5" s="13">
        <v>667901001</v>
      </c>
      <c r="K5" s="14" t="s">
        <v>134</v>
      </c>
      <c r="L5" s="18" t="s">
        <v>135</v>
      </c>
      <c r="M5" s="14" t="s">
        <v>136</v>
      </c>
      <c r="N5" s="14" t="s">
        <v>137</v>
      </c>
      <c r="O5" s="56">
        <v>497</v>
      </c>
      <c r="P5" s="97">
        <f t="shared" si="0"/>
        <v>29.979879275653925</v>
      </c>
      <c r="Q5" s="80">
        <v>149</v>
      </c>
      <c r="R5" s="101">
        <v>4</v>
      </c>
      <c r="S5" s="94">
        <v>134</v>
      </c>
      <c r="T5" s="94">
        <v>129</v>
      </c>
      <c r="U5" s="94">
        <v>138</v>
      </c>
      <c r="V5" s="94">
        <v>135</v>
      </c>
      <c r="W5" s="94">
        <v>135</v>
      </c>
      <c r="X5" s="94">
        <v>5</v>
      </c>
      <c r="Y5" s="94">
        <v>5</v>
      </c>
      <c r="Z5" s="94">
        <v>141</v>
      </c>
      <c r="AA5" s="94">
        <v>148</v>
      </c>
      <c r="AB5" s="94">
        <v>130</v>
      </c>
      <c r="AC5" s="94">
        <v>128</v>
      </c>
      <c r="AD5" s="94">
        <v>145</v>
      </c>
      <c r="AE5" s="94">
        <v>144</v>
      </c>
      <c r="AF5" s="94">
        <v>140</v>
      </c>
      <c r="AG5" s="94">
        <v>147</v>
      </c>
      <c r="AH5" s="7"/>
    </row>
    <row r="6" spans="1:53" ht="47.25">
      <c r="A6" s="10">
        <v>6</v>
      </c>
      <c r="B6" s="11" t="s">
        <v>123</v>
      </c>
      <c r="C6" s="11" t="s">
        <v>106</v>
      </c>
      <c r="D6" s="11" t="s">
        <v>107</v>
      </c>
      <c r="E6" s="10">
        <v>6663060654</v>
      </c>
      <c r="F6" s="12" t="s">
        <v>138</v>
      </c>
      <c r="G6" s="11" t="s">
        <v>139</v>
      </c>
      <c r="H6" s="11" t="s">
        <v>140</v>
      </c>
      <c r="I6" s="13">
        <v>1026605612660</v>
      </c>
      <c r="J6" s="13">
        <v>668601001</v>
      </c>
      <c r="K6" s="14" t="s">
        <v>141</v>
      </c>
      <c r="L6" s="18" t="s">
        <v>142</v>
      </c>
      <c r="M6" s="14" t="s">
        <v>143</v>
      </c>
      <c r="N6" s="16" t="s">
        <v>144</v>
      </c>
      <c r="O6" s="56">
        <v>331</v>
      </c>
      <c r="P6" s="97">
        <f t="shared" si="0"/>
        <v>29.909365558912388</v>
      </c>
      <c r="Q6" s="80">
        <v>99</v>
      </c>
      <c r="R6" s="101">
        <v>6</v>
      </c>
      <c r="S6" s="94">
        <v>75</v>
      </c>
      <c r="T6" s="94">
        <v>75</v>
      </c>
      <c r="U6" s="94">
        <v>71</v>
      </c>
      <c r="V6" s="94">
        <v>67</v>
      </c>
      <c r="W6" s="94">
        <v>93</v>
      </c>
      <c r="X6" s="94">
        <v>9</v>
      </c>
      <c r="Y6" s="94">
        <v>8</v>
      </c>
      <c r="Z6" s="94">
        <v>97</v>
      </c>
      <c r="AA6" s="94">
        <v>98</v>
      </c>
      <c r="AB6" s="94">
        <v>79</v>
      </c>
      <c r="AC6" s="94">
        <v>79</v>
      </c>
      <c r="AD6" s="94">
        <v>98</v>
      </c>
      <c r="AE6" s="94">
        <v>97</v>
      </c>
      <c r="AF6" s="94">
        <v>97</v>
      </c>
      <c r="AG6" s="94">
        <v>96</v>
      </c>
      <c r="AH6" s="7"/>
    </row>
    <row r="7" spans="1:53" ht="63">
      <c r="A7" s="10">
        <v>7</v>
      </c>
      <c r="B7" s="11" t="s">
        <v>145</v>
      </c>
      <c r="C7" s="11" t="s">
        <v>106</v>
      </c>
      <c r="D7" s="11" t="s">
        <v>146</v>
      </c>
      <c r="E7" s="10">
        <v>6658021258</v>
      </c>
      <c r="F7" s="12" t="s">
        <v>147</v>
      </c>
      <c r="G7" s="11" t="s">
        <v>148</v>
      </c>
      <c r="H7" s="11" t="s">
        <v>149</v>
      </c>
      <c r="I7" s="13">
        <v>1036602641789</v>
      </c>
      <c r="J7" s="13">
        <v>665801001</v>
      </c>
      <c r="K7" s="18" t="s">
        <v>150</v>
      </c>
      <c r="L7" s="18" t="s">
        <v>151</v>
      </c>
      <c r="M7" s="18" t="s">
        <v>152</v>
      </c>
      <c r="N7" s="18" t="s">
        <v>153</v>
      </c>
      <c r="O7" s="98">
        <v>13676</v>
      </c>
      <c r="P7" s="97">
        <f t="shared" si="0"/>
        <v>4.3872477332553377</v>
      </c>
      <c r="Q7" s="80">
        <v>600</v>
      </c>
      <c r="R7" s="101">
        <v>7</v>
      </c>
      <c r="S7" s="94">
        <v>424</v>
      </c>
      <c r="T7" s="94">
        <v>406</v>
      </c>
      <c r="U7" s="94">
        <v>545</v>
      </c>
      <c r="V7" s="94">
        <v>497</v>
      </c>
      <c r="W7" s="94">
        <v>538</v>
      </c>
      <c r="X7" s="94">
        <v>9</v>
      </c>
      <c r="Y7" s="94">
        <v>9</v>
      </c>
      <c r="Z7" s="94">
        <v>569</v>
      </c>
      <c r="AA7" s="94">
        <v>589</v>
      </c>
      <c r="AB7" s="94">
        <v>468</v>
      </c>
      <c r="AC7" s="94">
        <v>457</v>
      </c>
      <c r="AD7" s="94">
        <v>587</v>
      </c>
      <c r="AE7" s="94">
        <v>553</v>
      </c>
      <c r="AF7" s="94">
        <v>553</v>
      </c>
      <c r="AG7" s="94">
        <v>576</v>
      </c>
      <c r="AH7" s="7"/>
    </row>
    <row r="8" spans="1:53" ht="47.25">
      <c r="A8" s="10">
        <v>8</v>
      </c>
      <c r="B8" s="19" t="s">
        <v>154</v>
      </c>
      <c r="C8" s="11" t="s">
        <v>106</v>
      </c>
      <c r="D8" s="11" t="s">
        <v>107</v>
      </c>
      <c r="E8" s="10">
        <v>6671202133</v>
      </c>
      <c r="F8" s="12" t="s">
        <v>155</v>
      </c>
      <c r="G8" s="11" t="s">
        <v>156</v>
      </c>
      <c r="H8" s="11" t="s">
        <v>157</v>
      </c>
      <c r="I8" s="13">
        <v>1069671057873</v>
      </c>
      <c r="J8" s="13">
        <v>667101001</v>
      </c>
      <c r="K8" s="14" t="s">
        <v>158</v>
      </c>
      <c r="L8" s="18" t="s">
        <v>159</v>
      </c>
      <c r="M8" s="14" t="s">
        <v>160</v>
      </c>
      <c r="N8" s="14" t="s">
        <v>161</v>
      </c>
      <c r="O8" s="56">
        <v>748</v>
      </c>
      <c r="P8" s="97">
        <f t="shared" si="0"/>
        <v>29.946524064171122</v>
      </c>
      <c r="Q8" s="80">
        <v>224</v>
      </c>
      <c r="R8" s="101">
        <v>8</v>
      </c>
      <c r="S8" s="94">
        <v>190</v>
      </c>
      <c r="T8" s="94">
        <v>190</v>
      </c>
      <c r="U8" s="94">
        <v>221</v>
      </c>
      <c r="V8" s="94">
        <v>201</v>
      </c>
      <c r="W8" s="94">
        <v>188</v>
      </c>
      <c r="X8" s="94">
        <v>1</v>
      </c>
      <c r="Y8" s="94">
        <v>0</v>
      </c>
      <c r="Z8" s="94">
        <v>190</v>
      </c>
      <c r="AA8" s="94">
        <v>212</v>
      </c>
      <c r="AB8" s="94">
        <v>206</v>
      </c>
      <c r="AC8" s="94">
        <v>204</v>
      </c>
      <c r="AD8" s="94">
        <v>213</v>
      </c>
      <c r="AE8" s="94">
        <v>211</v>
      </c>
      <c r="AF8" s="94">
        <v>198</v>
      </c>
      <c r="AG8" s="94">
        <v>212</v>
      </c>
      <c r="AH8" s="7"/>
    </row>
    <row r="9" spans="1:53" ht="47.25">
      <c r="A9" s="10">
        <v>10</v>
      </c>
      <c r="B9" s="11" t="s">
        <v>162</v>
      </c>
      <c r="C9" s="11" t="s">
        <v>106</v>
      </c>
      <c r="D9" s="11" t="s">
        <v>107</v>
      </c>
      <c r="E9" s="10">
        <v>6671119710</v>
      </c>
      <c r="F9" s="12" t="s">
        <v>163</v>
      </c>
      <c r="G9" s="11" t="s">
        <v>164</v>
      </c>
      <c r="H9" s="11" t="s">
        <v>165</v>
      </c>
      <c r="I9" s="13">
        <v>1036603990895</v>
      </c>
      <c r="J9" s="13">
        <v>667101001</v>
      </c>
      <c r="K9" s="14" t="s">
        <v>166</v>
      </c>
      <c r="L9" s="18" t="s">
        <v>167</v>
      </c>
      <c r="M9" s="14" t="s">
        <v>168</v>
      </c>
      <c r="N9" s="14" t="s">
        <v>169</v>
      </c>
      <c r="O9" s="56">
        <v>4000</v>
      </c>
      <c r="P9" s="97">
        <f t="shared" si="0"/>
        <v>15</v>
      </c>
      <c r="Q9" s="80">
        <v>600</v>
      </c>
      <c r="R9" s="101">
        <v>10</v>
      </c>
      <c r="S9" s="94">
        <v>519</v>
      </c>
      <c r="T9" s="94">
        <v>513</v>
      </c>
      <c r="U9" s="94">
        <v>458</v>
      </c>
      <c r="V9" s="94">
        <v>443</v>
      </c>
      <c r="W9" s="94">
        <v>529</v>
      </c>
      <c r="X9" s="94">
        <v>49</v>
      </c>
      <c r="Y9" s="94">
        <v>38</v>
      </c>
      <c r="Z9" s="94">
        <v>573</v>
      </c>
      <c r="AA9" s="94">
        <v>596</v>
      </c>
      <c r="AB9" s="94">
        <v>444</v>
      </c>
      <c r="AC9" s="94">
        <v>435</v>
      </c>
      <c r="AD9" s="94">
        <v>592</v>
      </c>
      <c r="AE9" s="94">
        <v>590</v>
      </c>
      <c r="AF9" s="94">
        <v>590</v>
      </c>
      <c r="AG9" s="94">
        <v>589</v>
      </c>
    </row>
    <row r="10" spans="1:53" ht="47.25">
      <c r="A10" s="10">
        <v>12</v>
      </c>
      <c r="B10" s="11" t="s">
        <v>105</v>
      </c>
      <c r="C10" s="11" t="s">
        <v>106</v>
      </c>
      <c r="D10" s="11" t="s">
        <v>107</v>
      </c>
      <c r="E10" s="10">
        <v>6663027640</v>
      </c>
      <c r="F10" s="12" t="s">
        <v>170</v>
      </c>
      <c r="G10" s="11" t="s">
        <v>171</v>
      </c>
      <c r="H10" s="11" t="s">
        <v>172</v>
      </c>
      <c r="I10" s="13">
        <v>1036604801276</v>
      </c>
      <c r="J10" s="13">
        <v>668601001</v>
      </c>
      <c r="K10" s="14" t="s">
        <v>173</v>
      </c>
      <c r="L10" s="18" t="s">
        <v>174</v>
      </c>
      <c r="M10" s="14" t="s">
        <v>175</v>
      </c>
      <c r="N10" s="14" t="s">
        <v>176</v>
      </c>
      <c r="O10" s="56">
        <v>286</v>
      </c>
      <c r="P10" s="97">
        <f t="shared" si="0"/>
        <v>30.069930069930066</v>
      </c>
      <c r="Q10" s="80">
        <v>86</v>
      </c>
      <c r="R10" s="101">
        <v>12</v>
      </c>
      <c r="S10" s="94">
        <v>76</v>
      </c>
      <c r="T10" s="94">
        <v>75</v>
      </c>
      <c r="U10" s="94">
        <v>74</v>
      </c>
      <c r="V10" s="94">
        <v>74</v>
      </c>
      <c r="W10" s="94">
        <v>80</v>
      </c>
      <c r="X10" s="94">
        <v>4</v>
      </c>
      <c r="Y10" s="94">
        <v>3</v>
      </c>
      <c r="Z10" s="94">
        <v>34</v>
      </c>
      <c r="AA10" s="94">
        <v>86</v>
      </c>
      <c r="AB10" s="94">
        <v>66</v>
      </c>
      <c r="AC10" s="94">
        <v>65</v>
      </c>
      <c r="AD10" s="94">
        <v>77</v>
      </c>
      <c r="AE10" s="94">
        <v>83</v>
      </c>
      <c r="AF10" s="94">
        <v>84</v>
      </c>
      <c r="AG10" s="94">
        <v>84</v>
      </c>
    </row>
    <row r="11" spans="1:53" ht="47.25">
      <c r="A11" s="10">
        <v>13</v>
      </c>
      <c r="B11" s="11" t="s">
        <v>123</v>
      </c>
      <c r="C11" s="11" t="s">
        <v>106</v>
      </c>
      <c r="D11" s="11" t="s">
        <v>107</v>
      </c>
      <c r="E11" s="10">
        <v>6663002606</v>
      </c>
      <c r="F11" s="12" t="s">
        <v>177</v>
      </c>
      <c r="G11" s="11" t="s">
        <v>178</v>
      </c>
      <c r="H11" s="11" t="s">
        <v>179</v>
      </c>
      <c r="I11" s="13">
        <v>1026605613429</v>
      </c>
      <c r="J11" s="13">
        <v>668601001</v>
      </c>
      <c r="K11" s="14" t="s">
        <v>180</v>
      </c>
      <c r="L11" s="18" t="s">
        <v>181</v>
      </c>
      <c r="M11" s="14" t="s">
        <v>182</v>
      </c>
      <c r="N11" s="16" t="s">
        <v>183</v>
      </c>
      <c r="O11" s="56">
        <v>1200</v>
      </c>
      <c r="P11" s="97">
        <f t="shared" si="0"/>
        <v>30</v>
      </c>
      <c r="Q11" s="80">
        <v>360</v>
      </c>
      <c r="R11" s="101">
        <v>13</v>
      </c>
      <c r="S11" s="94">
        <v>314</v>
      </c>
      <c r="T11" s="94">
        <v>313</v>
      </c>
      <c r="U11" s="94">
        <v>298</v>
      </c>
      <c r="V11" s="94">
        <v>297</v>
      </c>
      <c r="W11" s="94">
        <v>328</v>
      </c>
      <c r="X11" s="94">
        <v>49</v>
      </c>
      <c r="Y11" s="94">
        <v>47</v>
      </c>
      <c r="Z11" s="94">
        <v>354</v>
      </c>
      <c r="AA11" s="94">
        <v>357</v>
      </c>
      <c r="AB11" s="94">
        <v>225</v>
      </c>
      <c r="AC11" s="94">
        <v>224</v>
      </c>
      <c r="AD11" s="94">
        <v>357</v>
      </c>
      <c r="AE11" s="94">
        <v>359</v>
      </c>
      <c r="AF11" s="94">
        <v>357</v>
      </c>
      <c r="AG11" s="94">
        <v>358</v>
      </c>
    </row>
    <row r="12" spans="1:53" ht="63">
      <c r="A12" s="10">
        <v>15</v>
      </c>
      <c r="B12" s="19" t="s">
        <v>154</v>
      </c>
      <c r="C12" s="11" t="s">
        <v>106</v>
      </c>
      <c r="D12" s="19" t="s">
        <v>107</v>
      </c>
      <c r="E12" s="22">
        <v>6671428370</v>
      </c>
      <c r="F12" s="23" t="s">
        <v>184</v>
      </c>
      <c r="G12" s="19" t="s">
        <v>185</v>
      </c>
      <c r="H12" s="19" t="s">
        <v>186</v>
      </c>
      <c r="I12" s="13">
        <v>1136671020782</v>
      </c>
      <c r="J12" s="13">
        <v>667901001</v>
      </c>
      <c r="K12" s="14" t="s">
        <v>187</v>
      </c>
      <c r="L12" s="18" t="s">
        <v>188</v>
      </c>
      <c r="M12" s="14" t="s">
        <v>189</v>
      </c>
      <c r="N12" s="14" t="s">
        <v>190</v>
      </c>
      <c r="O12" s="56">
        <v>210</v>
      </c>
      <c r="P12" s="97">
        <f t="shared" si="0"/>
        <v>30</v>
      </c>
      <c r="Q12" s="80">
        <v>63</v>
      </c>
      <c r="R12" s="101">
        <v>15</v>
      </c>
      <c r="S12" s="94">
        <v>60</v>
      </c>
      <c r="T12" s="94">
        <v>52</v>
      </c>
      <c r="U12" s="94">
        <v>61</v>
      </c>
      <c r="V12" s="94">
        <v>50</v>
      </c>
      <c r="W12" s="94">
        <v>50</v>
      </c>
      <c r="X12" s="94">
        <v>23</v>
      </c>
      <c r="Y12" s="94">
        <v>23</v>
      </c>
      <c r="Z12" s="94">
        <v>57</v>
      </c>
      <c r="AA12" s="94">
        <v>51</v>
      </c>
      <c r="AB12" s="94">
        <v>46</v>
      </c>
      <c r="AC12" s="94">
        <v>43</v>
      </c>
      <c r="AD12" s="94">
        <v>53</v>
      </c>
      <c r="AE12" s="94">
        <v>55</v>
      </c>
      <c r="AF12" s="94">
        <v>47</v>
      </c>
      <c r="AG12" s="94">
        <v>52</v>
      </c>
    </row>
    <row r="13" spans="1:53" ht="47.25">
      <c r="A13" s="10">
        <v>16</v>
      </c>
      <c r="B13" s="11" t="s">
        <v>105</v>
      </c>
      <c r="C13" s="11" t="s">
        <v>106</v>
      </c>
      <c r="D13" s="11" t="s">
        <v>107</v>
      </c>
      <c r="E13" s="10">
        <v>6672133450</v>
      </c>
      <c r="F13" s="12" t="s">
        <v>191</v>
      </c>
      <c r="G13" s="11" t="s">
        <v>192</v>
      </c>
      <c r="H13" s="11" t="s">
        <v>193</v>
      </c>
      <c r="I13" s="13">
        <v>1026605425153</v>
      </c>
      <c r="J13" s="13">
        <v>668501001</v>
      </c>
      <c r="K13" s="14" t="s">
        <v>194</v>
      </c>
      <c r="L13" s="18" t="s">
        <v>195</v>
      </c>
      <c r="M13" s="14" t="s">
        <v>196</v>
      </c>
      <c r="N13" s="14" t="s">
        <v>197</v>
      </c>
      <c r="O13" s="56">
        <v>462</v>
      </c>
      <c r="P13" s="97">
        <f t="shared" si="0"/>
        <v>30.086580086580089</v>
      </c>
      <c r="Q13" s="80">
        <v>139</v>
      </c>
      <c r="R13" s="101">
        <v>16</v>
      </c>
      <c r="S13" s="94">
        <v>112</v>
      </c>
      <c r="T13" s="94">
        <v>110</v>
      </c>
      <c r="U13" s="94">
        <v>120</v>
      </c>
      <c r="V13" s="94">
        <v>112</v>
      </c>
      <c r="W13" s="94">
        <v>119</v>
      </c>
      <c r="X13" s="94">
        <v>3</v>
      </c>
      <c r="Y13" s="94">
        <v>3</v>
      </c>
      <c r="Z13" s="94">
        <v>128</v>
      </c>
      <c r="AA13" s="94">
        <v>133</v>
      </c>
      <c r="AB13" s="94">
        <v>105</v>
      </c>
      <c r="AC13" s="94">
        <v>100</v>
      </c>
      <c r="AD13" s="94">
        <v>135</v>
      </c>
      <c r="AE13" s="94">
        <v>128</v>
      </c>
      <c r="AF13" s="94">
        <v>128</v>
      </c>
      <c r="AG13" s="94">
        <v>134</v>
      </c>
    </row>
    <row r="14" spans="1:53" ht="63">
      <c r="A14" s="10">
        <v>17</v>
      </c>
      <c r="B14" s="11" t="s">
        <v>105</v>
      </c>
      <c r="C14" s="11" t="s">
        <v>106</v>
      </c>
      <c r="D14" s="11" t="s">
        <v>107</v>
      </c>
      <c r="E14" s="10">
        <v>6672137462</v>
      </c>
      <c r="F14" s="12" t="s">
        <v>198</v>
      </c>
      <c r="G14" s="11" t="s">
        <v>199</v>
      </c>
      <c r="H14" s="11" t="s">
        <v>200</v>
      </c>
      <c r="I14" s="13">
        <v>1026605420940</v>
      </c>
      <c r="J14" s="13">
        <v>668501001</v>
      </c>
      <c r="K14" s="14" t="s">
        <v>201</v>
      </c>
      <c r="L14" s="18" t="s">
        <v>202</v>
      </c>
      <c r="M14" s="14" t="s">
        <v>203</v>
      </c>
      <c r="N14" s="14" t="s">
        <v>204</v>
      </c>
      <c r="O14" s="56">
        <v>376</v>
      </c>
      <c r="P14" s="97">
        <f t="shared" si="0"/>
        <v>30.053191489361701</v>
      </c>
      <c r="Q14" s="80">
        <v>113</v>
      </c>
      <c r="R14" s="101">
        <v>17</v>
      </c>
      <c r="S14" s="94">
        <v>97</v>
      </c>
      <c r="T14" s="94">
        <v>92</v>
      </c>
      <c r="U14" s="94">
        <v>97</v>
      </c>
      <c r="V14" s="94">
        <v>90</v>
      </c>
      <c r="W14" s="94">
        <v>84</v>
      </c>
      <c r="X14" s="94">
        <v>2</v>
      </c>
      <c r="Y14" s="94">
        <v>2</v>
      </c>
      <c r="Z14" s="94">
        <v>99</v>
      </c>
      <c r="AA14" s="94">
        <v>111</v>
      </c>
      <c r="AB14" s="94">
        <v>91</v>
      </c>
      <c r="AC14" s="94">
        <v>89</v>
      </c>
      <c r="AD14" s="94">
        <v>107</v>
      </c>
      <c r="AE14" s="94">
        <v>98</v>
      </c>
      <c r="AF14" s="94">
        <v>105</v>
      </c>
      <c r="AG14" s="94">
        <v>109</v>
      </c>
    </row>
    <row r="15" spans="1:53" ht="47.25">
      <c r="A15" s="10">
        <v>18</v>
      </c>
      <c r="B15" s="11" t="s">
        <v>123</v>
      </c>
      <c r="C15" s="11" t="s">
        <v>106</v>
      </c>
      <c r="D15" s="11" t="s">
        <v>107</v>
      </c>
      <c r="E15" s="10">
        <v>6662096739</v>
      </c>
      <c r="F15" s="12" t="s">
        <v>205</v>
      </c>
      <c r="G15" s="11" t="s">
        <v>206</v>
      </c>
      <c r="H15" s="11" t="s">
        <v>207</v>
      </c>
      <c r="I15" s="13">
        <v>1026605400205</v>
      </c>
      <c r="J15" s="13">
        <v>668501001</v>
      </c>
      <c r="K15" s="14" t="s">
        <v>208</v>
      </c>
      <c r="L15" s="18" t="s">
        <v>209</v>
      </c>
      <c r="M15" s="24" t="s">
        <v>210</v>
      </c>
      <c r="N15" s="25" t="s">
        <v>211</v>
      </c>
      <c r="O15" s="56">
        <v>3432</v>
      </c>
      <c r="P15" s="97">
        <f t="shared" si="0"/>
        <v>17.482517482517483</v>
      </c>
      <c r="Q15" s="80">
        <v>600</v>
      </c>
      <c r="R15" s="101">
        <v>18</v>
      </c>
      <c r="S15" s="94">
        <v>475</v>
      </c>
      <c r="T15" s="94">
        <v>436</v>
      </c>
      <c r="U15" s="94">
        <v>482</v>
      </c>
      <c r="V15" s="94">
        <v>449</v>
      </c>
      <c r="W15" s="94">
        <v>539</v>
      </c>
      <c r="X15" s="94">
        <v>86</v>
      </c>
      <c r="Y15" s="94">
        <v>77</v>
      </c>
      <c r="Z15" s="94">
        <v>504</v>
      </c>
      <c r="AA15" s="94">
        <v>582</v>
      </c>
      <c r="AB15" s="94">
        <v>427</v>
      </c>
      <c r="AC15" s="94">
        <v>411</v>
      </c>
      <c r="AD15" s="94">
        <v>575</v>
      </c>
      <c r="AE15" s="94">
        <v>561</v>
      </c>
      <c r="AF15" s="94">
        <v>573</v>
      </c>
      <c r="AG15" s="94">
        <v>576</v>
      </c>
    </row>
    <row r="16" spans="1:53" ht="47.25">
      <c r="A16" s="10">
        <v>19</v>
      </c>
      <c r="B16" s="19" t="s">
        <v>212</v>
      </c>
      <c r="C16" s="11" t="s">
        <v>106</v>
      </c>
      <c r="D16" s="11" t="s">
        <v>107</v>
      </c>
      <c r="E16" s="10">
        <v>6672134616</v>
      </c>
      <c r="F16" s="12" t="s">
        <v>213</v>
      </c>
      <c r="G16" s="11" t="s">
        <v>214</v>
      </c>
      <c r="H16" s="11" t="s">
        <v>215</v>
      </c>
      <c r="I16" s="13">
        <v>1036604392648</v>
      </c>
      <c r="J16" s="13">
        <v>668501001</v>
      </c>
      <c r="K16" s="14" t="s">
        <v>216</v>
      </c>
      <c r="L16" s="18" t="s">
        <v>217</v>
      </c>
      <c r="M16" s="14" t="s">
        <v>218</v>
      </c>
      <c r="N16" s="14" t="s">
        <v>219</v>
      </c>
      <c r="O16" s="56">
        <v>2535</v>
      </c>
      <c r="P16" s="97">
        <f t="shared" si="0"/>
        <v>23.668639053254438</v>
      </c>
      <c r="Q16" s="80">
        <v>600</v>
      </c>
      <c r="R16" s="101">
        <v>19</v>
      </c>
      <c r="S16" s="94">
        <v>596</v>
      </c>
      <c r="T16" s="94">
        <v>536</v>
      </c>
      <c r="U16" s="94">
        <v>530</v>
      </c>
      <c r="V16" s="94">
        <v>521</v>
      </c>
      <c r="W16" s="94">
        <v>586</v>
      </c>
      <c r="X16" s="94">
        <v>38</v>
      </c>
      <c r="Y16" s="94">
        <v>34</v>
      </c>
      <c r="Z16" s="94">
        <v>567</v>
      </c>
      <c r="AA16" s="94">
        <v>596</v>
      </c>
      <c r="AB16" s="94">
        <v>508</v>
      </c>
      <c r="AC16" s="94">
        <v>483</v>
      </c>
      <c r="AD16" s="94">
        <v>564</v>
      </c>
      <c r="AE16" s="94">
        <v>543</v>
      </c>
      <c r="AF16" s="94">
        <v>544</v>
      </c>
      <c r="AG16" s="94">
        <v>586</v>
      </c>
    </row>
    <row r="17" spans="1:33" ht="47.25">
      <c r="A17" s="10">
        <v>20</v>
      </c>
      <c r="B17" s="19" t="s">
        <v>220</v>
      </c>
      <c r="C17" s="11" t="s">
        <v>106</v>
      </c>
      <c r="D17" s="11" t="s">
        <v>107</v>
      </c>
      <c r="E17" s="10">
        <v>6672130516</v>
      </c>
      <c r="F17" s="12" t="s">
        <v>221</v>
      </c>
      <c r="G17" s="11" t="s">
        <v>222</v>
      </c>
      <c r="H17" s="11" t="s">
        <v>223</v>
      </c>
      <c r="I17" s="13">
        <v>1036604392659</v>
      </c>
      <c r="J17" s="13">
        <v>668501001</v>
      </c>
      <c r="K17" s="14" t="s">
        <v>224</v>
      </c>
      <c r="L17" s="18" t="s">
        <v>225</v>
      </c>
      <c r="M17" s="14" t="s">
        <v>226</v>
      </c>
      <c r="N17" s="14" t="s">
        <v>227</v>
      </c>
      <c r="O17" s="56">
        <v>4755</v>
      </c>
      <c r="P17" s="97">
        <f t="shared" si="0"/>
        <v>12.618296529968454</v>
      </c>
      <c r="Q17" s="80">
        <v>600</v>
      </c>
      <c r="R17" s="101">
        <v>20</v>
      </c>
      <c r="S17" s="94">
        <v>598</v>
      </c>
      <c r="T17" s="94">
        <v>587</v>
      </c>
      <c r="U17" s="94">
        <v>539</v>
      </c>
      <c r="V17" s="94">
        <v>532</v>
      </c>
      <c r="W17" s="94">
        <v>578</v>
      </c>
      <c r="X17" s="94">
        <v>49</v>
      </c>
      <c r="Y17" s="94">
        <v>45</v>
      </c>
      <c r="Z17" s="94">
        <v>586</v>
      </c>
      <c r="AA17" s="94">
        <v>589</v>
      </c>
      <c r="AB17" s="94">
        <v>596</v>
      </c>
      <c r="AC17" s="94">
        <v>476</v>
      </c>
      <c r="AD17" s="94">
        <v>574</v>
      </c>
      <c r="AE17" s="94">
        <v>532</v>
      </c>
      <c r="AF17" s="94">
        <v>546</v>
      </c>
      <c r="AG17" s="94">
        <v>573</v>
      </c>
    </row>
    <row r="18" spans="1:33" ht="63">
      <c r="A18" s="10">
        <v>21</v>
      </c>
      <c r="B18" s="11" t="s">
        <v>115</v>
      </c>
      <c r="C18" s="11" t="s">
        <v>106</v>
      </c>
      <c r="D18" s="11" t="s">
        <v>107</v>
      </c>
      <c r="E18" s="10">
        <v>6659051738</v>
      </c>
      <c r="F18" s="12" t="s">
        <v>228</v>
      </c>
      <c r="G18" s="11" t="s">
        <v>229</v>
      </c>
      <c r="H18" s="11" t="s">
        <v>230</v>
      </c>
      <c r="I18" s="13">
        <v>1026602970316</v>
      </c>
      <c r="J18" s="13">
        <v>667801001</v>
      </c>
      <c r="K18" s="14" t="s">
        <v>231</v>
      </c>
      <c r="L18" s="18" t="s">
        <v>232</v>
      </c>
      <c r="M18" s="14" t="s">
        <v>233</v>
      </c>
      <c r="N18" s="26" t="s">
        <v>234</v>
      </c>
      <c r="O18" s="56">
        <v>626</v>
      </c>
      <c r="P18" s="97">
        <f t="shared" si="0"/>
        <v>30.031948881789138</v>
      </c>
      <c r="Q18" s="80">
        <v>188</v>
      </c>
      <c r="R18" s="101">
        <v>21</v>
      </c>
      <c r="S18" s="94">
        <v>132</v>
      </c>
      <c r="T18" s="94">
        <v>112</v>
      </c>
      <c r="U18" s="94">
        <v>117</v>
      </c>
      <c r="V18" s="94">
        <v>102</v>
      </c>
      <c r="W18" s="94">
        <v>153</v>
      </c>
      <c r="X18" s="94">
        <v>1</v>
      </c>
      <c r="Y18" s="94">
        <v>1</v>
      </c>
      <c r="Z18" s="94">
        <v>183</v>
      </c>
      <c r="AA18" s="94">
        <v>188</v>
      </c>
      <c r="AB18" s="94">
        <v>77</v>
      </c>
      <c r="AC18" s="94">
        <v>72</v>
      </c>
      <c r="AD18" s="94">
        <v>188</v>
      </c>
      <c r="AE18" s="94">
        <v>173</v>
      </c>
      <c r="AF18" s="94">
        <v>188</v>
      </c>
      <c r="AG18" s="94">
        <v>183</v>
      </c>
    </row>
    <row r="19" spans="1:33" ht="47.25">
      <c r="A19" s="10">
        <v>22</v>
      </c>
      <c r="B19" s="11" t="s">
        <v>105</v>
      </c>
      <c r="C19" s="11" t="s">
        <v>106</v>
      </c>
      <c r="D19" s="11" t="s">
        <v>107</v>
      </c>
      <c r="E19" s="10">
        <v>6659059864</v>
      </c>
      <c r="F19" s="12" t="s">
        <v>235</v>
      </c>
      <c r="G19" s="11" t="s">
        <v>236</v>
      </c>
      <c r="H19" s="11" t="s">
        <v>237</v>
      </c>
      <c r="I19" s="13">
        <v>1026602961967</v>
      </c>
      <c r="J19" s="13">
        <v>667801001</v>
      </c>
      <c r="K19" s="14" t="s">
        <v>238</v>
      </c>
      <c r="L19" s="18" t="s">
        <v>239</v>
      </c>
      <c r="M19" s="14" t="s">
        <v>240</v>
      </c>
      <c r="N19" s="16" t="s">
        <v>241</v>
      </c>
      <c r="O19" s="56">
        <v>2820</v>
      </c>
      <c r="P19" s="97">
        <f t="shared" si="0"/>
        <v>21.276595744680851</v>
      </c>
      <c r="Q19" s="80">
        <v>600</v>
      </c>
      <c r="R19" s="101">
        <v>22</v>
      </c>
      <c r="S19" s="94">
        <v>366</v>
      </c>
      <c r="T19" s="94">
        <v>359</v>
      </c>
      <c r="U19" s="94">
        <v>353</v>
      </c>
      <c r="V19" s="94">
        <v>335</v>
      </c>
      <c r="W19" s="94">
        <v>525</v>
      </c>
      <c r="X19" s="94">
        <v>38</v>
      </c>
      <c r="Y19" s="94">
        <v>32</v>
      </c>
      <c r="Z19" s="94">
        <v>583</v>
      </c>
      <c r="AA19" s="94">
        <v>593</v>
      </c>
      <c r="AB19" s="94">
        <v>474</v>
      </c>
      <c r="AC19" s="94">
        <v>459</v>
      </c>
      <c r="AD19" s="94">
        <v>586</v>
      </c>
      <c r="AE19" s="94">
        <v>576</v>
      </c>
      <c r="AF19" s="94">
        <v>578</v>
      </c>
      <c r="AG19" s="94">
        <v>580</v>
      </c>
    </row>
    <row r="20" spans="1:33" ht="47.25">
      <c r="A20" s="10">
        <v>23</v>
      </c>
      <c r="B20" s="11" t="s">
        <v>105</v>
      </c>
      <c r="C20" s="11" t="s">
        <v>106</v>
      </c>
      <c r="D20" s="11" t="s">
        <v>107</v>
      </c>
      <c r="E20" s="10">
        <v>6659076468</v>
      </c>
      <c r="F20" s="12" t="s">
        <v>242</v>
      </c>
      <c r="G20" s="19" t="s">
        <v>243</v>
      </c>
      <c r="H20" s="11" t="s">
        <v>244</v>
      </c>
      <c r="I20" s="13">
        <v>1026602958425</v>
      </c>
      <c r="J20" s="13">
        <v>667801001</v>
      </c>
      <c r="K20" s="14" t="s">
        <v>245</v>
      </c>
      <c r="L20" s="18" t="s">
        <v>246</v>
      </c>
      <c r="M20" s="14" t="s">
        <v>247</v>
      </c>
      <c r="N20" s="14" t="s">
        <v>248</v>
      </c>
      <c r="O20" s="56">
        <v>366</v>
      </c>
      <c r="P20" s="97">
        <f t="shared" si="0"/>
        <v>30.05464480874317</v>
      </c>
      <c r="Q20" s="80">
        <v>110</v>
      </c>
      <c r="R20" s="101">
        <v>23</v>
      </c>
      <c r="S20" s="94">
        <v>96</v>
      </c>
      <c r="T20" s="94">
        <v>93</v>
      </c>
      <c r="U20" s="94">
        <v>100</v>
      </c>
      <c r="V20" s="94">
        <v>97</v>
      </c>
      <c r="W20" s="94">
        <v>95</v>
      </c>
      <c r="X20" s="94">
        <v>12</v>
      </c>
      <c r="Y20" s="94">
        <v>11</v>
      </c>
      <c r="Z20" s="94">
        <v>103</v>
      </c>
      <c r="AA20" s="94">
        <v>105</v>
      </c>
      <c r="AB20" s="94">
        <v>92</v>
      </c>
      <c r="AC20" s="94">
        <v>91</v>
      </c>
      <c r="AD20" s="94">
        <v>104</v>
      </c>
      <c r="AE20" s="94">
        <v>102</v>
      </c>
      <c r="AF20" s="94">
        <v>103</v>
      </c>
      <c r="AG20" s="94">
        <v>104</v>
      </c>
    </row>
    <row r="21" spans="1:33" ht="47.25">
      <c r="A21" s="10">
        <v>27</v>
      </c>
      <c r="B21" s="11" t="s">
        <v>123</v>
      </c>
      <c r="C21" s="11" t="s">
        <v>106</v>
      </c>
      <c r="D21" s="11" t="s">
        <v>107</v>
      </c>
      <c r="E21" s="10">
        <v>6658032002</v>
      </c>
      <c r="F21" s="12" t="s">
        <v>250</v>
      </c>
      <c r="G21" s="11" t="s">
        <v>251</v>
      </c>
      <c r="H21" s="11" t="s">
        <v>252</v>
      </c>
      <c r="I21" s="13">
        <v>1026602332206</v>
      </c>
      <c r="J21" s="13">
        <v>665801001</v>
      </c>
      <c r="K21" s="14" t="s">
        <v>253</v>
      </c>
      <c r="L21" s="18" t="s">
        <v>254</v>
      </c>
      <c r="M21" s="14" t="s">
        <v>255</v>
      </c>
      <c r="N21" s="14" t="s">
        <v>256</v>
      </c>
      <c r="O21" s="56">
        <v>651</v>
      </c>
      <c r="P21" s="97">
        <f t="shared" si="0"/>
        <v>29.953917050691242</v>
      </c>
      <c r="Q21" s="80">
        <v>195</v>
      </c>
      <c r="R21" s="101">
        <v>27</v>
      </c>
      <c r="S21" s="94">
        <v>160</v>
      </c>
      <c r="T21" s="94">
        <v>160</v>
      </c>
      <c r="U21" s="94">
        <v>154</v>
      </c>
      <c r="V21" s="94">
        <v>141</v>
      </c>
      <c r="W21" s="94">
        <v>166</v>
      </c>
      <c r="X21" s="94">
        <v>1</v>
      </c>
      <c r="Y21" s="94">
        <v>1</v>
      </c>
      <c r="Z21" s="94">
        <v>183</v>
      </c>
      <c r="AA21" s="94">
        <v>195</v>
      </c>
      <c r="AB21" s="94">
        <v>119</v>
      </c>
      <c r="AC21" s="94">
        <v>119</v>
      </c>
      <c r="AD21" s="94">
        <v>195</v>
      </c>
      <c r="AE21" s="94">
        <v>193</v>
      </c>
      <c r="AF21" s="94">
        <v>195</v>
      </c>
      <c r="AG21" s="94">
        <v>195</v>
      </c>
    </row>
    <row r="22" spans="1:33" ht="63">
      <c r="A22" s="10">
        <v>28</v>
      </c>
      <c r="B22" s="11" t="s">
        <v>105</v>
      </c>
      <c r="C22" s="11" t="s">
        <v>106</v>
      </c>
      <c r="D22" s="11" t="s">
        <v>107</v>
      </c>
      <c r="E22" s="10">
        <v>6658243934</v>
      </c>
      <c r="F22" s="12" t="s">
        <v>257</v>
      </c>
      <c r="G22" s="19" t="s">
        <v>258</v>
      </c>
      <c r="H22" s="11" t="s">
        <v>259</v>
      </c>
      <c r="I22" s="13">
        <v>1069658099158</v>
      </c>
      <c r="J22" s="13">
        <v>665801001</v>
      </c>
      <c r="K22" s="14" t="s">
        <v>260</v>
      </c>
      <c r="L22" s="14" t="s">
        <v>261</v>
      </c>
      <c r="M22" s="14" t="s">
        <v>262</v>
      </c>
      <c r="N22" s="14" t="s">
        <v>263</v>
      </c>
      <c r="O22" s="56">
        <v>426</v>
      </c>
      <c r="P22" s="97">
        <f t="shared" si="0"/>
        <v>30.046948356807512</v>
      </c>
      <c r="Q22" s="80">
        <v>128</v>
      </c>
      <c r="R22" s="101">
        <v>28</v>
      </c>
      <c r="S22" s="94">
        <v>109</v>
      </c>
      <c r="T22" s="94">
        <v>106</v>
      </c>
      <c r="U22" s="94">
        <v>117</v>
      </c>
      <c r="V22" s="94">
        <v>112</v>
      </c>
      <c r="W22" s="94">
        <v>97</v>
      </c>
      <c r="X22" s="94">
        <v>3</v>
      </c>
      <c r="Y22" s="94">
        <v>3</v>
      </c>
      <c r="Z22" s="94">
        <v>86</v>
      </c>
      <c r="AA22" s="94">
        <v>127</v>
      </c>
      <c r="AB22" s="94">
        <v>105</v>
      </c>
      <c r="AC22" s="94">
        <v>104</v>
      </c>
      <c r="AD22" s="94">
        <v>120</v>
      </c>
      <c r="AE22" s="94">
        <v>128</v>
      </c>
      <c r="AF22" s="94">
        <v>126</v>
      </c>
      <c r="AG22" s="94">
        <v>127</v>
      </c>
    </row>
    <row r="23" spans="1:33" ht="78.75">
      <c r="A23" s="10">
        <v>29</v>
      </c>
      <c r="B23" s="11" t="s">
        <v>123</v>
      </c>
      <c r="C23" s="11" t="s">
        <v>106</v>
      </c>
      <c r="D23" s="11" t="s">
        <v>107</v>
      </c>
      <c r="E23" s="10">
        <v>6658075510</v>
      </c>
      <c r="F23" s="12" t="s">
        <v>264</v>
      </c>
      <c r="G23" s="11" t="s">
        <v>265</v>
      </c>
      <c r="H23" s="11" t="s">
        <v>266</v>
      </c>
      <c r="I23" s="13">
        <v>1026602317268</v>
      </c>
      <c r="J23" s="13">
        <v>665801001</v>
      </c>
      <c r="K23" s="14" t="s">
        <v>267</v>
      </c>
      <c r="L23" s="18" t="s">
        <v>268</v>
      </c>
      <c r="M23" s="14" t="s">
        <v>269</v>
      </c>
      <c r="N23" s="28" t="s">
        <v>270</v>
      </c>
      <c r="O23" s="56">
        <v>1338</v>
      </c>
      <c r="P23" s="97">
        <f t="shared" si="0"/>
        <v>30.044843049327351</v>
      </c>
      <c r="Q23" s="80">
        <v>402</v>
      </c>
      <c r="R23" s="101">
        <v>29</v>
      </c>
      <c r="S23" s="94">
        <v>337</v>
      </c>
      <c r="T23" s="94">
        <v>335</v>
      </c>
      <c r="U23" s="94">
        <v>351</v>
      </c>
      <c r="V23" s="94">
        <v>348</v>
      </c>
      <c r="W23" s="94">
        <v>384</v>
      </c>
      <c r="X23" s="94">
        <v>71</v>
      </c>
      <c r="Y23" s="94">
        <v>68</v>
      </c>
      <c r="Z23" s="94">
        <v>394</v>
      </c>
      <c r="AA23" s="94">
        <v>401</v>
      </c>
      <c r="AB23" s="94">
        <v>359</v>
      </c>
      <c r="AC23" s="94">
        <v>357</v>
      </c>
      <c r="AD23" s="94">
        <v>400</v>
      </c>
      <c r="AE23" s="94">
        <v>399</v>
      </c>
      <c r="AF23" s="94">
        <v>400</v>
      </c>
      <c r="AG23" s="94">
        <v>400</v>
      </c>
    </row>
    <row r="24" spans="1:33" ht="47.25">
      <c r="A24" s="10">
        <v>30</v>
      </c>
      <c r="B24" s="11" t="s">
        <v>105</v>
      </c>
      <c r="C24" s="11" t="s">
        <v>106</v>
      </c>
      <c r="D24" s="11" t="s">
        <v>107</v>
      </c>
      <c r="E24" s="10">
        <v>6663027960</v>
      </c>
      <c r="F24" s="12" t="s">
        <v>271</v>
      </c>
      <c r="G24" s="11" t="s">
        <v>272</v>
      </c>
      <c r="H24" s="11" t="s">
        <v>273</v>
      </c>
      <c r="I24" s="13">
        <v>1036604801265</v>
      </c>
      <c r="J24" s="13">
        <v>668601001</v>
      </c>
      <c r="K24" s="14" t="s">
        <v>274</v>
      </c>
      <c r="L24" s="18" t="s">
        <v>275</v>
      </c>
      <c r="M24" s="14" t="s">
        <v>276</v>
      </c>
      <c r="N24" s="20" t="s">
        <v>277</v>
      </c>
      <c r="O24" s="56">
        <v>370</v>
      </c>
      <c r="P24" s="97">
        <f t="shared" si="0"/>
        <v>30</v>
      </c>
      <c r="Q24" s="80">
        <v>111</v>
      </c>
      <c r="R24" s="101">
        <v>30</v>
      </c>
      <c r="S24" s="94">
        <v>96</v>
      </c>
      <c r="T24" s="94">
        <v>94</v>
      </c>
      <c r="U24" s="94">
        <v>108</v>
      </c>
      <c r="V24" s="94">
        <v>103</v>
      </c>
      <c r="W24" s="94">
        <v>104</v>
      </c>
      <c r="X24" s="94">
        <v>2</v>
      </c>
      <c r="Y24" s="94">
        <v>2</v>
      </c>
      <c r="Z24" s="94">
        <v>87</v>
      </c>
      <c r="AA24" s="94">
        <v>106</v>
      </c>
      <c r="AB24" s="94">
        <v>90</v>
      </c>
      <c r="AC24" s="94">
        <v>89</v>
      </c>
      <c r="AD24" s="94">
        <v>108</v>
      </c>
      <c r="AE24" s="94">
        <v>105</v>
      </c>
      <c r="AF24" s="94">
        <v>108</v>
      </c>
      <c r="AG24" s="94">
        <v>110</v>
      </c>
    </row>
    <row r="25" spans="1:33" ht="47.25">
      <c r="A25" s="10">
        <v>31</v>
      </c>
      <c r="B25" s="11" t="s">
        <v>105</v>
      </c>
      <c r="C25" s="11" t="s">
        <v>106</v>
      </c>
      <c r="D25" s="11" t="s">
        <v>107</v>
      </c>
      <c r="E25" s="10">
        <v>6664035026</v>
      </c>
      <c r="F25" s="12" t="s">
        <v>278</v>
      </c>
      <c r="G25" s="19" t="s">
        <v>279</v>
      </c>
      <c r="H25" s="11" t="s">
        <v>280</v>
      </c>
      <c r="I25" s="13">
        <v>1036605195835</v>
      </c>
      <c r="J25" s="13">
        <v>667901001</v>
      </c>
      <c r="K25" s="14" t="s">
        <v>281</v>
      </c>
      <c r="L25" s="18" t="s">
        <v>282</v>
      </c>
      <c r="M25" s="14" t="s">
        <v>283</v>
      </c>
      <c r="N25" s="14" t="s">
        <v>284</v>
      </c>
      <c r="O25" s="56">
        <v>241</v>
      </c>
      <c r="P25" s="97">
        <f t="shared" si="0"/>
        <v>29.875518672199171</v>
      </c>
      <c r="Q25" s="80">
        <v>72</v>
      </c>
      <c r="R25" s="101">
        <v>31</v>
      </c>
      <c r="S25" s="94">
        <v>60</v>
      </c>
      <c r="T25" s="94">
        <v>56</v>
      </c>
      <c r="U25" s="94">
        <v>69</v>
      </c>
      <c r="V25" s="94">
        <v>64</v>
      </c>
      <c r="W25" s="94">
        <v>53</v>
      </c>
      <c r="X25" s="94">
        <v>3</v>
      </c>
      <c r="Y25" s="94">
        <v>3</v>
      </c>
      <c r="Z25" s="94">
        <v>64</v>
      </c>
      <c r="AA25" s="94">
        <v>70</v>
      </c>
      <c r="AB25" s="94">
        <v>62</v>
      </c>
      <c r="AC25" s="94">
        <v>61</v>
      </c>
      <c r="AD25" s="94">
        <v>67</v>
      </c>
      <c r="AE25" s="94">
        <v>69</v>
      </c>
      <c r="AF25" s="94">
        <v>67</v>
      </c>
      <c r="AG25" s="94">
        <v>67</v>
      </c>
    </row>
    <row r="26" spans="1:33" ht="47.25">
      <c r="A26" s="10">
        <v>32</v>
      </c>
      <c r="B26" s="11" t="s">
        <v>115</v>
      </c>
      <c r="C26" s="11" t="s">
        <v>106</v>
      </c>
      <c r="D26" s="11" t="s">
        <v>107</v>
      </c>
      <c r="E26" s="10">
        <v>6659041899</v>
      </c>
      <c r="F26" s="12" t="s">
        <v>285</v>
      </c>
      <c r="G26" s="11" t="s">
        <v>286</v>
      </c>
      <c r="H26" s="11" t="s">
        <v>287</v>
      </c>
      <c r="I26" s="13">
        <v>1026602961120</v>
      </c>
      <c r="J26" s="13">
        <v>665901001</v>
      </c>
      <c r="K26" s="14" t="s">
        <v>288</v>
      </c>
      <c r="L26" s="18" t="s">
        <v>289</v>
      </c>
      <c r="M26" s="14" t="s">
        <v>290</v>
      </c>
      <c r="N26" s="16" t="s">
        <v>291</v>
      </c>
      <c r="O26" s="56">
        <v>367</v>
      </c>
      <c r="P26" s="97">
        <f t="shared" si="0"/>
        <v>29.972752043596728</v>
      </c>
      <c r="Q26" s="80">
        <v>110</v>
      </c>
      <c r="R26" s="101">
        <v>32</v>
      </c>
      <c r="S26" s="94">
        <v>98</v>
      </c>
      <c r="T26" s="94">
        <v>94</v>
      </c>
      <c r="U26" s="94">
        <v>77</v>
      </c>
      <c r="V26" s="94">
        <v>75</v>
      </c>
      <c r="W26" s="94">
        <v>95</v>
      </c>
      <c r="X26" s="94">
        <v>3</v>
      </c>
      <c r="Y26" s="94">
        <v>3</v>
      </c>
      <c r="Z26" s="94">
        <v>101</v>
      </c>
      <c r="AA26" s="94">
        <v>108</v>
      </c>
      <c r="AB26" s="94">
        <v>76</v>
      </c>
      <c r="AC26" s="94">
        <v>76</v>
      </c>
      <c r="AD26" s="94">
        <v>107</v>
      </c>
      <c r="AE26" s="94">
        <v>109</v>
      </c>
      <c r="AF26" s="94">
        <v>109</v>
      </c>
      <c r="AG26" s="94">
        <v>109</v>
      </c>
    </row>
    <row r="27" spans="1:33" ht="47.25">
      <c r="A27" s="10">
        <v>34</v>
      </c>
      <c r="B27" s="11" t="s">
        <v>292</v>
      </c>
      <c r="C27" s="11" t="s">
        <v>106</v>
      </c>
      <c r="D27" s="11" t="s">
        <v>107</v>
      </c>
      <c r="E27" s="10">
        <v>6659093375</v>
      </c>
      <c r="F27" s="12" t="s">
        <v>293</v>
      </c>
      <c r="G27" s="11" t="s">
        <v>294</v>
      </c>
      <c r="H27" s="11" t="s">
        <v>295</v>
      </c>
      <c r="I27" s="13">
        <v>1036603152970</v>
      </c>
      <c r="J27" s="13">
        <v>667801001</v>
      </c>
      <c r="K27" s="14" t="s">
        <v>296</v>
      </c>
      <c r="L27" s="18" t="s">
        <v>297</v>
      </c>
      <c r="M27" s="14" t="s">
        <v>298</v>
      </c>
      <c r="N27" s="14" t="s">
        <v>299</v>
      </c>
      <c r="O27" s="56">
        <v>5781</v>
      </c>
      <c r="P27" s="97">
        <f t="shared" si="0"/>
        <v>10.378827192527245</v>
      </c>
      <c r="Q27" s="80">
        <v>600</v>
      </c>
      <c r="R27" s="101">
        <v>34</v>
      </c>
      <c r="S27" s="94">
        <v>486</v>
      </c>
      <c r="T27" s="94">
        <v>464</v>
      </c>
      <c r="U27" s="94">
        <v>320</v>
      </c>
      <c r="V27" s="94">
        <v>303</v>
      </c>
      <c r="W27" s="94">
        <v>511</v>
      </c>
      <c r="X27" s="94">
        <v>25</v>
      </c>
      <c r="Y27" s="94">
        <v>22</v>
      </c>
      <c r="Z27" s="94">
        <v>578</v>
      </c>
      <c r="AA27" s="94">
        <v>591</v>
      </c>
      <c r="AB27" s="94">
        <v>383</v>
      </c>
      <c r="AC27" s="94">
        <v>376</v>
      </c>
      <c r="AD27" s="94">
        <v>591</v>
      </c>
      <c r="AE27" s="94">
        <v>584</v>
      </c>
      <c r="AF27" s="94">
        <v>584</v>
      </c>
      <c r="AG27" s="94">
        <v>589</v>
      </c>
    </row>
    <row r="28" spans="1:33" ht="47.25">
      <c r="A28" s="10">
        <v>35</v>
      </c>
      <c r="B28" s="11" t="s">
        <v>105</v>
      </c>
      <c r="C28" s="11" t="s">
        <v>106</v>
      </c>
      <c r="D28" s="11" t="s">
        <v>107</v>
      </c>
      <c r="E28" s="10">
        <v>6659071170</v>
      </c>
      <c r="F28" s="12" t="s">
        <v>300</v>
      </c>
      <c r="G28" s="19" t="s">
        <v>301</v>
      </c>
      <c r="H28" s="11" t="s">
        <v>302</v>
      </c>
      <c r="I28" s="13">
        <v>1026602975288</v>
      </c>
      <c r="J28" s="13">
        <v>667801001</v>
      </c>
      <c r="K28" s="14" t="s">
        <v>303</v>
      </c>
      <c r="L28" s="18" t="s">
        <v>304</v>
      </c>
      <c r="M28" s="14" t="s">
        <v>305</v>
      </c>
      <c r="N28" s="14" t="s">
        <v>306</v>
      </c>
      <c r="O28" s="56">
        <v>380</v>
      </c>
      <c r="P28" s="97">
        <f t="shared" si="0"/>
        <v>30</v>
      </c>
      <c r="Q28" s="80">
        <v>114</v>
      </c>
      <c r="R28" s="101">
        <v>35</v>
      </c>
      <c r="S28" s="94">
        <v>108</v>
      </c>
      <c r="T28" s="94">
        <v>108</v>
      </c>
      <c r="U28" s="94">
        <v>106</v>
      </c>
      <c r="V28" s="94">
        <v>106</v>
      </c>
      <c r="W28" s="94">
        <v>112</v>
      </c>
      <c r="X28" s="94">
        <v>5</v>
      </c>
      <c r="Y28" s="94">
        <v>5</v>
      </c>
      <c r="Z28" s="94">
        <v>85</v>
      </c>
      <c r="AA28" s="94">
        <v>111</v>
      </c>
      <c r="AB28" s="94">
        <v>98</v>
      </c>
      <c r="AC28" s="94">
        <v>96</v>
      </c>
      <c r="AD28" s="94">
        <v>108</v>
      </c>
      <c r="AE28" s="94">
        <v>113</v>
      </c>
      <c r="AF28" s="94">
        <v>111</v>
      </c>
      <c r="AG28" s="94">
        <v>114</v>
      </c>
    </row>
    <row r="29" spans="1:33" ht="63">
      <c r="A29" s="10">
        <v>36</v>
      </c>
      <c r="B29" s="11" t="s">
        <v>105</v>
      </c>
      <c r="C29" s="11" t="s">
        <v>106</v>
      </c>
      <c r="D29" s="11" t="s">
        <v>107</v>
      </c>
      <c r="E29" s="10">
        <v>6659070956</v>
      </c>
      <c r="F29" s="12" t="s">
        <v>307</v>
      </c>
      <c r="G29" s="19" t="s">
        <v>308</v>
      </c>
      <c r="H29" s="11" t="s">
        <v>309</v>
      </c>
      <c r="I29" s="13">
        <v>1026602971031</v>
      </c>
      <c r="J29" s="13">
        <v>667801001</v>
      </c>
      <c r="K29" s="14" t="s">
        <v>310</v>
      </c>
      <c r="L29" s="18" t="s">
        <v>311</v>
      </c>
      <c r="M29" s="14" t="s">
        <v>312</v>
      </c>
      <c r="N29" s="14" t="s">
        <v>313</v>
      </c>
      <c r="O29" s="56">
        <v>264</v>
      </c>
      <c r="P29" s="97">
        <f t="shared" si="0"/>
        <v>29.924242424242426</v>
      </c>
      <c r="Q29" s="80">
        <v>79</v>
      </c>
      <c r="R29" s="101">
        <v>36</v>
      </c>
      <c r="S29" s="94">
        <v>67</v>
      </c>
      <c r="T29" s="94">
        <v>65</v>
      </c>
      <c r="U29" s="94">
        <v>78</v>
      </c>
      <c r="V29" s="94">
        <v>73</v>
      </c>
      <c r="W29" s="94">
        <v>72</v>
      </c>
      <c r="X29" s="94">
        <v>1</v>
      </c>
      <c r="Y29" s="94">
        <v>1</v>
      </c>
      <c r="Z29" s="94">
        <v>77</v>
      </c>
      <c r="AA29" s="94">
        <v>79</v>
      </c>
      <c r="AB29" s="94">
        <v>61</v>
      </c>
      <c r="AC29" s="94">
        <v>59</v>
      </c>
      <c r="AD29" s="94">
        <v>78</v>
      </c>
      <c r="AE29" s="94">
        <v>76</v>
      </c>
      <c r="AF29" s="94">
        <v>76</v>
      </c>
      <c r="AG29" s="94">
        <v>79</v>
      </c>
    </row>
    <row r="30" spans="1:33" ht="47.25">
      <c r="A30" s="10">
        <v>37</v>
      </c>
      <c r="B30" s="11" t="s">
        <v>105</v>
      </c>
      <c r="C30" s="11" t="s">
        <v>106</v>
      </c>
      <c r="D30" s="11" t="s">
        <v>107</v>
      </c>
      <c r="E30" s="10">
        <v>6663028347</v>
      </c>
      <c r="F30" s="12" t="s">
        <v>314</v>
      </c>
      <c r="G30" s="11" t="s">
        <v>315</v>
      </c>
      <c r="H30" s="11" t="s">
        <v>316</v>
      </c>
      <c r="I30" s="13">
        <v>1036604801287</v>
      </c>
      <c r="J30" s="13">
        <v>668601001</v>
      </c>
      <c r="K30" s="14" t="s">
        <v>317</v>
      </c>
      <c r="L30" s="18" t="s">
        <v>318</v>
      </c>
      <c r="M30" s="14" t="s">
        <v>319</v>
      </c>
      <c r="N30" s="14" t="s">
        <v>320</v>
      </c>
      <c r="O30" s="56">
        <v>329</v>
      </c>
      <c r="P30" s="97">
        <f t="shared" si="0"/>
        <v>30.091185410334347</v>
      </c>
      <c r="Q30" s="80">
        <v>99</v>
      </c>
      <c r="R30" s="101">
        <v>37</v>
      </c>
      <c r="S30" s="94">
        <v>87</v>
      </c>
      <c r="T30" s="94">
        <v>84</v>
      </c>
      <c r="U30" s="94">
        <v>87</v>
      </c>
      <c r="V30" s="94">
        <v>80</v>
      </c>
      <c r="W30" s="94">
        <v>78</v>
      </c>
      <c r="X30" s="94">
        <v>3</v>
      </c>
      <c r="Y30" s="94">
        <v>2</v>
      </c>
      <c r="Z30" s="94">
        <v>57</v>
      </c>
      <c r="AA30" s="94">
        <v>97</v>
      </c>
      <c r="AB30" s="94">
        <v>73</v>
      </c>
      <c r="AC30" s="94">
        <v>73</v>
      </c>
      <c r="AD30" s="94">
        <v>86</v>
      </c>
      <c r="AE30" s="94">
        <v>95</v>
      </c>
      <c r="AF30" s="94">
        <v>98</v>
      </c>
      <c r="AG30" s="94">
        <v>98</v>
      </c>
    </row>
    <row r="31" spans="1:33" ht="47.25">
      <c r="A31" s="10">
        <v>40</v>
      </c>
      <c r="B31" s="11" t="s">
        <v>105</v>
      </c>
      <c r="C31" s="11" t="s">
        <v>106</v>
      </c>
      <c r="D31" s="11" t="s">
        <v>107</v>
      </c>
      <c r="E31" s="10">
        <v>6660128914</v>
      </c>
      <c r="F31" s="12" t="s">
        <v>321</v>
      </c>
      <c r="G31" s="19" t="s">
        <v>322</v>
      </c>
      <c r="H31" s="11" t="s">
        <v>323</v>
      </c>
      <c r="I31" s="13">
        <v>1026604964033</v>
      </c>
      <c r="J31" s="13">
        <v>667001001</v>
      </c>
      <c r="K31" s="14" t="s">
        <v>324</v>
      </c>
      <c r="L31" s="18" t="s">
        <v>325</v>
      </c>
      <c r="M31" s="14" t="s">
        <v>326</v>
      </c>
      <c r="N31" s="14" t="s">
        <v>327</v>
      </c>
      <c r="O31" s="56">
        <v>483</v>
      </c>
      <c r="P31" s="97">
        <f t="shared" si="0"/>
        <v>30.020703933747413</v>
      </c>
      <c r="Q31" s="80">
        <v>145</v>
      </c>
      <c r="R31" s="101">
        <v>40</v>
      </c>
      <c r="S31" s="94">
        <v>136</v>
      </c>
      <c r="T31" s="94">
        <v>132</v>
      </c>
      <c r="U31" s="94">
        <v>142</v>
      </c>
      <c r="V31" s="94">
        <v>135</v>
      </c>
      <c r="W31" s="94">
        <v>125</v>
      </c>
      <c r="X31" s="94">
        <v>7</v>
      </c>
      <c r="Y31" s="94">
        <v>7</v>
      </c>
      <c r="Z31" s="94">
        <v>115</v>
      </c>
      <c r="AA31" s="94">
        <v>140</v>
      </c>
      <c r="AB31" s="94">
        <v>124</v>
      </c>
      <c r="AC31" s="94">
        <v>119</v>
      </c>
      <c r="AD31" s="94">
        <v>139</v>
      </c>
      <c r="AE31" s="94">
        <v>140</v>
      </c>
      <c r="AF31" s="94">
        <v>139</v>
      </c>
      <c r="AG31" s="94">
        <v>142</v>
      </c>
    </row>
    <row r="32" spans="1:33" ht="77.25" customHeight="1">
      <c r="A32" s="10">
        <v>41</v>
      </c>
      <c r="B32" s="29" t="s">
        <v>145</v>
      </c>
      <c r="C32" s="11" t="s">
        <v>106</v>
      </c>
      <c r="D32" s="11" t="s">
        <v>146</v>
      </c>
      <c r="E32" s="10">
        <v>6662056567</v>
      </c>
      <c r="F32" s="12" t="s">
        <v>328</v>
      </c>
      <c r="G32" s="11" t="s">
        <v>329</v>
      </c>
      <c r="H32" s="11" t="s">
        <v>330</v>
      </c>
      <c r="I32" s="13">
        <v>1026604963736</v>
      </c>
      <c r="J32" s="13">
        <v>667001001</v>
      </c>
      <c r="K32" s="18" t="s">
        <v>331</v>
      </c>
      <c r="L32" s="18" t="s">
        <v>332</v>
      </c>
      <c r="M32" s="18" t="s">
        <v>333</v>
      </c>
      <c r="N32" s="18" t="s">
        <v>334</v>
      </c>
      <c r="O32" s="98">
        <v>41439</v>
      </c>
      <c r="P32" s="97">
        <f t="shared" si="0"/>
        <v>1.4479113878230652</v>
      </c>
      <c r="Q32" s="80">
        <v>600</v>
      </c>
      <c r="R32" s="101">
        <v>41</v>
      </c>
      <c r="S32" s="94">
        <v>445</v>
      </c>
      <c r="T32" s="94">
        <v>428</v>
      </c>
      <c r="U32" s="94">
        <v>504</v>
      </c>
      <c r="V32" s="94">
        <v>474</v>
      </c>
      <c r="W32" s="94">
        <v>510</v>
      </c>
      <c r="X32" s="94">
        <v>18</v>
      </c>
      <c r="Y32" s="94">
        <v>15</v>
      </c>
      <c r="Z32" s="94">
        <v>558</v>
      </c>
      <c r="AA32" s="94">
        <v>573</v>
      </c>
      <c r="AB32" s="94">
        <v>419</v>
      </c>
      <c r="AC32" s="94">
        <v>404</v>
      </c>
      <c r="AD32" s="94">
        <v>549</v>
      </c>
      <c r="AE32" s="94">
        <v>548</v>
      </c>
      <c r="AF32" s="94">
        <v>518</v>
      </c>
      <c r="AG32" s="94">
        <v>566</v>
      </c>
    </row>
    <row r="33" spans="1:33" ht="47.25" customHeight="1">
      <c r="A33" s="10">
        <v>42</v>
      </c>
      <c r="B33" s="19" t="s">
        <v>123</v>
      </c>
      <c r="C33" s="11" t="s">
        <v>106</v>
      </c>
      <c r="D33" s="11" t="s">
        <v>107</v>
      </c>
      <c r="E33" s="10">
        <v>6679109009</v>
      </c>
      <c r="F33" s="12" t="s">
        <v>335</v>
      </c>
      <c r="G33" s="11" t="s">
        <v>336</v>
      </c>
      <c r="H33" s="11" t="s">
        <v>337</v>
      </c>
      <c r="I33" s="13">
        <v>1176658065088</v>
      </c>
      <c r="J33" s="13">
        <v>667901001</v>
      </c>
      <c r="K33" s="14" t="s">
        <v>338</v>
      </c>
      <c r="L33" s="18" t="s">
        <v>339</v>
      </c>
      <c r="M33" s="14" t="s">
        <v>340</v>
      </c>
      <c r="N33" s="16" t="s">
        <v>341</v>
      </c>
      <c r="O33" s="56">
        <v>197</v>
      </c>
      <c r="P33" s="97">
        <f t="shared" si="0"/>
        <v>29.949238578680205</v>
      </c>
      <c r="Q33" s="80">
        <v>59</v>
      </c>
      <c r="R33" s="101">
        <v>42</v>
      </c>
      <c r="S33" s="94">
        <v>57</v>
      </c>
      <c r="T33" s="94">
        <v>56</v>
      </c>
      <c r="U33" s="94">
        <v>57</v>
      </c>
      <c r="V33" s="94">
        <v>56</v>
      </c>
      <c r="W33" s="94">
        <v>56</v>
      </c>
      <c r="X33" s="94">
        <v>3</v>
      </c>
      <c r="Y33" s="94">
        <v>3</v>
      </c>
      <c r="Z33" s="94">
        <v>57</v>
      </c>
      <c r="AA33" s="94">
        <v>56</v>
      </c>
      <c r="AB33" s="94">
        <v>50</v>
      </c>
      <c r="AC33" s="94">
        <v>50</v>
      </c>
      <c r="AD33" s="94">
        <v>55</v>
      </c>
      <c r="AE33" s="94">
        <v>55</v>
      </c>
      <c r="AF33" s="94">
        <v>56</v>
      </c>
      <c r="AG33" s="94">
        <v>55</v>
      </c>
    </row>
    <row r="34" spans="1:33" ht="63">
      <c r="A34" s="10">
        <v>43</v>
      </c>
      <c r="B34" s="11" t="s">
        <v>105</v>
      </c>
      <c r="C34" s="11" t="s">
        <v>106</v>
      </c>
      <c r="D34" s="11" t="s">
        <v>107</v>
      </c>
      <c r="E34" s="10">
        <v>6660128939</v>
      </c>
      <c r="F34" s="12" t="s">
        <v>342</v>
      </c>
      <c r="G34" s="11" t="s">
        <v>343</v>
      </c>
      <c r="H34" s="11" t="s">
        <v>344</v>
      </c>
      <c r="I34" s="13">
        <v>1026604965309</v>
      </c>
      <c r="J34" s="13">
        <v>667001001</v>
      </c>
      <c r="K34" s="14" t="s">
        <v>345</v>
      </c>
      <c r="L34" s="18" t="s">
        <v>346</v>
      </c>
      <c r="M34" s="14" t="s">
        <v>347</v>
      </c>
      <c r="N34" s="14" t="s">
        <v>348</v>
      </c>
      <c r="O34" s="56">
        <v>89</v>
      </c>
      <c r="P34" s="97">
        <f t="shared" si="0"/>
        <v>30.337078651685395</v>
      </c>
      <c r="Q34" s="80">
        <v>27</v>
      </c>
      <c r="R34" s="101">
        <v>43</v>
      </c>
      <c r="S34" s="94">
        <v>25</v>
      </c>
      <c r="T34" s="94">
        <v>23</v>
      </c>
      <c r="U34" s="94">
        <v>23</v>
      </c>
      <c r="V34" s="94">
        <v>21</v>
      </c>
      <c r="W34" s="94">
        <v>23</v>
      </c>
      <c r="X34" s="94">
        <v>1</v>
      </c>
      <c r="Y34" s="94">
        <v>1</v>
      </c>
      <c r="Z34" s="94">
        <v>23</v>
      </c>
      <c r="AA34" s="94">
        <v>26</v>
      </c>
      <c r="AB34" s="94">
        <v>24</v>
      </c>
      <c r="AC34" s="94">
        <v>24</v>
      </c>
      <c r="AD34" s="94">
        <v>27</v>
      </c>
      <c r="AE34" s="94">
        <v>24</v>
      </c>
      <c r="AF34" s="94">
        <v>25</v>
      </c>
      <c r="AG34" s="94">
        <v>27</v>
      </c>
    </row>
    <row r="35" spans="1:33" ht="47.25">
      <c r="A35" s="10">
        <v>44</v>
      </c>
      <c r="B35" s="11" t="s">
        <v>105</v>
      </c>
      <c r="C35" s="11" t="s">
        <v>106</v>
      </c>
      <c r="D35" s="11" t="s">
        <v>107</v>
      </c>
      <c r="E35" s="10">
        <v>6660128921</v>
      </c>
      <c r="F35" s="12" t="s">
        <v>349</v>
      </c>
      <c r="G35" s="11" t="s">
        <v>350</v>
      </c>
      <c r="H35" s="11" t="s">
        <v>351</v>
      </c>
      <c r="I35" s="13">
        <v>1036603498018</v>
      </c>
      <c r="J35" s="13">
        <v>667001001</v>
      </c>
      <c r="K35" s="14" t="s">
        <v>352</v>
      </c>
      <c r="L35" s="18" t="s">
        <v>353</v>
      </c>
      <c r="M35" s="14" t="s">
        <v>354</v>
      </c>
      <c r="N35" s="14" t="s">
        <v>355</v>
      </c>
      <c r="O35" s="56">
        <v>251</v>
      </c>
      <c r="P35" s="97">
        <f t="shared" si="0"/>
        <v>29.880478087649404</v>
      </c>
      <c r="Q35" s="80">
        <v>75</v>
      </c>
      <c r="R35" s="101">
        <v>44</v>
      </c>
      <c r="S35" s="94">
        <v>66</v>
      </c>
      <c r="T35" s="94">
        <v>64</v>
      </c>
      <c r="U35" s="94">
        <v>73</v>
      </c>
      <c r="V35" s="94">
        <v>72</v>
      </c>
      <c r="W35" s="94">
        <v>62</v>
      </c>
      <c r="X35" s="94">
        <v>1</v>
      </c>
      <c r="Y35" s="94">
        <v>0</v>
      </c>
      <c r="Z35" s="94">
        <v>36</v>
      </c>
      <c r="AA35" s="94">
        <v>70</v>
      </c>
      <c r="AB35" s="94">
        <v>58</v>
      </c>
      <c r="AC35" s="94">
        <v>58</v>
      </c>
      <c r="AD35" s="94">
        <v>61</v>
      </c>
      <c r="AE35" s="94">
        <v>65</v>
      </c>
      <c r="AF35" s="94">
        <v>73</v>
      </c>
      <c r="AG35" s="94">
        <v>74</v>
      </c>
    </row>
    <row r="36" spans="1:33" ht="47.25">
      <c r="A36" s="10">
        <v>45</v>
      </c>
      <c r="B36" s="11" t="s">
        <v>123</v>
      </c>
      <c r="C36" s="11" t="s">
        <v>106</v>
      </c>
      <c r="D36" s="11" t="s">
        <v>107</v>
      </c>
      <c r="E36" s="10">
        <v>6660008007</v>
      </c>
      <c r="F36" s="12" t="s">
        <v>356</v>
      </c>
      <c r="G36" s="11" t="s">
        <v>357</v>
      </c>
      <c r="H36" s="11" t="s">
        <v>358</v>
      </c>
      <c r="I36" s="13">
        <v>1036603495037</v>
      </c>
      <c r="J36" s="13">
        <v>667001001</v>
      </c>
      <c r="K36" s="14" t="s">
        <v>359</v>
      </c>
      <c r="L36" s="18" t="s">
        <v>360</v>
      </c>
      <c r="M36" s="14" t="s">
        <v>361</v>
      </c>
      <c r="N36" s="16" t="s">
        <v>362</v>
      </c>
      <c r="O36" s="56">
        <v>578</v>
      </c>
      <c r="P36" s="97">
        <f t="shared" si="0"/>
        <v>29.930795847750861</v>
      </c>
      <c r="Q36" s="80">
        <v>173</v>
      </c>
      <c r="R36" s="101">
        <v>45</v>
      </c>
      <c r="S36" s="94">
        <v>142</v>
      </c>
      <c r="T36" s="94">
        <v>135</v>
      </c>
      <c r="U36" s="94">
        <v>138</v>
      </c>
      <c r="V36" s="94">
        <v>130</v>
      </c>
      <c r="W36" s="94">
        <v>137</v>
      </c>
      <c r="X36" s="94">
        <v>6</v>
      </c>
      <c r="Y36" s="94">
        <v>3</v>
      </c>
      <c r="Z36" s="94">
        <v>170</v>
      </c>
      <c r="AA36" s="94">
        <v>169</v>
      </c>
      <c r="AB36" s="94">
        <v>118</v>
      </c>
      <c r="AC36" s="94">
        <v>118</v>
      </c>
      <c r="AD36" s="94">
        <v>172</v>
      </c>
      <c r="AE36" s="94">
        <v>165</v>
      </c>
      <c r="AF36" s="94">
        <v>167</v>
      </c>
      <c r="AG36" s="94">
        <v>172</v>
      </c>
    </row>
    <row r="37" spans="1:33" ht="47.25">
      <c r="A37" s="10">
        <v>46</v>
      </c>
      <c r="B37" s="11" t="s">
        <v>123</v>
      </c>
      <c r="C37" s="11" t="s">
        <v>106</v>
      </c>
      <c r="D37" s="11" t="s">
        <v>107</v>
      </c>
      <c r="E37" s="10">
        <v>6660010133</v>
      </c>
      <c r="F37" s="12" t="s">
        <v>363</v>
      </c>
      <c r="G37" s="11" t="s">
        <v>364</v>
      </c>
      <c r="H37" s="11" t="s">
        <v>365</v>
      </c>
      <c r="I37" s="13">
        <v>1026604949502</v>
      </c>
      <c r="J37" s="13">
        <v>667001001</v>
      </c>
      <c r="K37" s="14" t="s">
        <v>366</v>
      </c>
      <c r="L37" s="18" t="s">
        <v>367</v>
      </c>
      <c r="M37" s="14" t="s">
        <v>368</v>
      </c>
      <c r="N37" s="14" t="s">
        <v>369</v>
      </c>
      <c r="O37" s="56">
        <v>6060</v>
      </c>
      <c r="P37" s="97">
        <f t="shared" si="0"/>
        <v>9.9009900990099009</v>
      </c>
      <c r="Q37" s="80">
        <v>600</v>
      </c>
      <c r="R37" s="101">
        <v>46</v>
      </c>
      <c r="S37" s="94">
        <v>580</v>
      </c>
      <c r="T37" s="94">
        <v>576</v>
      </c>
      <c r="U37" s="94">
        <v>590</v>
      </c>
      <c r="V37" s="94">
        <v>589</v>
      </c>
      <c r="W37" s="94">
        <v>504</v>
      </c>
      <c r="X37" s="94">
        <v>16</v>
      </c>
      <c r="Y37" s="94">
        <v>14</v>
      </c>
      <c r="Z37" s="94">
        <v>564</v>
      </c>
      <c r="AA37" s="94">
        <v>581</v>
      </c>
      <c r="AB37" s="94">
        <v>528</v>
      </c>
      <c r="AC37" s="94">
        <v>512</v>
      </c>
      <c r="AD37" s="94">
        <v>597</v>
      </c>
      <c r="AE37" s="94">
        <v>584</v>
      </c>
      <c r="AF37" s="94">
        <v>534</v>
      </c>
      <c r="AG37" s="94">
        <v>591</v>
      </c>
    </row>
    <row r="38" spans="1:33" ht="47.25">
      <c r="A38" s="10">
        <v>48</v>
      </c>
      <c r="B38" s="11" t="s">
        <v>105</v>
      </c>
      <c r="C38" s="11" t="s">
        <v>106</v>
      </c>
      <c r="D38" s="11" t="s">
        <v>107</v>
      </c>
      <c r="E38" s="10">
        <v>6662056430</v>
      </c>
      <c r="F38" s="12" t="s">
        <v>370</v>
      </c>
      <c r="G38" s="11" t="s">
        <v>371</v>
      </c>
      <c r="H38" s="11" t="s">
        <v>372</v>
      </c>
      <c r="I38" s="13">
        <v>1026605423316</v>
      </c>
      <c r="J38" s="13">
        <v>668501001</v>
      </c>
      <c r="K38" s="14" t="s">
        <v>373</v>
      </c>
      <c r="L38" s="18" t="s">
        <v>374</v>
      </c>
      <c r="M38" s="14" t="s">
        <v>375</v>
      </c>
      <c r="N38" s="14" t="s">
        <v>376</v>
      </c>
      <c r="O38" s="56">
        <f>221+223</f>
        <v>444</v>
      </c>
      <c r="P38" s="97">
        <f t="shared" si="0"/>
        <v>30.180180180180184</v>
      </c>
      <c r="Q38" s="80">
        <v>134</v>
      </c>
      <c r="R38" s="101">
        <v>48</v>
      </c>
      <c r="S38" s="94">
        <v>101</v>
      </c>
      <c r="T38" s="94">
        <v>100</v>
      </c>
      <c r="U38" s="94">
        <v>127</v>
      </c>
      <c r="V38" s="94">
        <v>122</v>
      </c>
      <c r="W38" s="94">
        <v>117</v>
      </c>
      <c r="X38" s="94">
        <v>6</v>
      </c>
      <c r="Y38" s="94">
        <v>5</v>
      </c>
      <c r="Z38" s="94">
        <v>114</v>
      </c>
      <c r="AA38" s="94">
        <v>133</v>
      </c>
      <c r="AB38" s="94">
        <v>106</v>
      </c>
      <c r="AC38" s="94">
        <v>100</v>
      </c>
      <c r="AD38" s="94">
        <v>133</v>
      </c>
      <c r="AE38" s="94">
        <v>127</v>
      </c>
      <c r="AF38" s="94">
        <v>132</v>
      </c>
      <c r="AG38" s="94">
        <v>132</v>
      </c>
    </row>
    <row r="39" spans="1:33" ht="47.25">
      <c r="A39" s="10">
        <v>49</v>
      </c>
      <c r="B39" s="11" t="s">
        <v>123</v>
      </c>
      <c r="C39" s="11" t="s">
        <v>106</v>
      </c>
      <c r="D39" s="11" t="s">
        <v>107</v>
      </c>
      <c r="E39" s="10">
        <v>6660018580</v>
      </c>
      <c r="F39" s="12" t="s">
        <v>377</v>
      </c>
      <c r="G39" s="11" t="s">
        <v>378</v>
      </c>
      <c r="H39" s="11" t="s">
        <v>379</v>
      </c>
      <c r="I39" s="13">
        <v>1026604959908</v>
      </c>
      <c r="J39" s="13">
        <v>667001001</v>
      </c>
      <c r="K39" s="14" t="s">
        <v>380</v>
      </c>
      <c r="L39" s="18" t="s">
        <v>381</v>
      </c>
      <c r="M39" s="14" t="s">
        <v>382</v>
      </c>
      <c r="N39" s="25" t="s">
        <v>383</v>
      </c>
      <c r="O39" s="56">
        <v>206</v>
      </c>
      <c r="P39" s="97">
        <f t="shared" si="0"/>
        <v>30.097087378640776</v>
      </c>
      <c r="Q39" s="80">
        <v>62</v>
      </c>
      <c r="R39" s="101">
        <v>49</v>
      </c>
      <c r="S39" s="94">
        <v>46</v>
      </c>
      <c r="T39" s="94">
        <v>46</v>
      </c>
      <c r="U39" s="94">
        <v>47</v>
      </c>
      <c r="V39" s="94">
        <v>44</v>
      </c>
      <c r="W39" s="94">
        <v>52</v>
      </c>
      <c r="X39" s="94">
        <v>6</v>
      </c>
      <c r="Y39" s="94">
        <v>5</v>
      </c>
      <c r="Z39" s="94">
        <v>61</v>
      </c>
      <c r="AA39" s="94">
        <v>62</v>
      </c>
      <c r="AB39" s="94">
        <v>49</v>
      </c>
      <c r="AC39" s="94">
        <v>48</v>
      </c>
      <c r="AD39" s="94">
        <v>61</v>
      </c>
      <c r="AE39" s="94">
        <v>59</v>
      </c>
      <c r="AF39" s="94">
        <v>58</v>
      </c>
      <c r="AG39" s="94">
        <v>58</v>
      </c>
    </row>
    <row r="40" spans="1:33" ht="78.75">
      <c r="A40" s="10">
        <v>50</v>
      </c>
      <c r="B40" s="11" t="s">
        <v>384</v>
      </c>
      <c r="C40" s="11" t="s">
        <v>106</v>
      </c>
      <c r="D40" s="11" t="s">
        <v>146</v>
      </c>
      <c r="E40" s="14" t="s">
        <v>385</v>
      </c>
      <c r="F40" s="12" t="s">
        <v>386</v>
      </c>
      <c r="G40" s="11" t="s">
        <v>387</v>
      </c>
      <c r="H40" s="11" t="s">
        <v>388</v>
      </c>
      <c r="I40" s="30">
        <v>1026605424450</v>
      </c>
      <c r="J40" s="30">
        <v>668501001</v>
      </c>
      <c r="K40" s="31" t="s">
        <v>389</v>
      </c>
      <c r="L40" s="18" t="s">
        <v>390</v>
      </c>
      <c r="M40" s="31" t="s">
        <v>391</v>
      </c>
      <c r="N40" s="31" t="s">
        <v>392</v>
      </c>
      <c r="O40" s="98">
        <v>1152</v>
      </c>
      <c r="P40" s="97">
        <f t="shared" si="0"/>
        <v>30.034722222222221</v>
      </c>
      <c r="Q40" s="80">
        <v>346</v>
      </c>
      <c r="R40" s="101">
        <v>50</v>
      </c>
      <c r="S40" s="94">
        <v>346</v>
      </c>
      <c r="T40" s="94">
        <v>346</v>
      </c>
      <c r="U40" s="94">
        <v>346</v>
      </c>
      <c r="V40" s="94">
        <v>326</v>
      </c>
      <c r="W40" s="94">
        <v>346</v>
      </c>
      <c r="X40" s="94">
        <v>129</v>
      </c>
      <c r="Y40" s="94">
        <v>129</v>
      </c>
      <c r="Z40" s="94">
        <v>307</v>
      </c>
      <c r="AA40" s="94">
        <v>346</v>
      </c>
      <c r="AB40" s="94">
        <v>346</v>
      </c>
      <c r="AC40" s="94">
        <v>346</v>
      </c>
      <c r="AD40" s="94">
        <v>346</v>
      </c>
      <c r="AE40" s="94">
        <v>346</v>
      </c>
      <c r="AF40" s="94">
        <v>346</v>
      </c>
      <c r="AG40" s="94">
        <v>331</v>
      </c>
    </row>
    <row r="41" spans="1:33" ht="47.25">
      <c r="A41" s="10">
        <v>51</v>
      </c>
      <c r="B41" s="11" t="s">
        <v>105</v>
      </c>
      <c r="C41" s="11" t="s">
        <v>106</v>
      </c>
      <c r="D41" s="11" t="s">
        <v>107</v>
      </c>
      <c r="E41" s="10">
        <v>6672137039</v>
      </c>
      <c r="F41" s="12" t="s">
        <v>393</v>
      </c>
      <c r="G41" s="11" t="s">
        <v>394</v>
      </c>
      <c r="H41" s="11" t="s">
        <v>395</v>
      </c>
      <c r="I41" s="13">
        <v>1026605424625</v>
      </c>
      <c r="J41" s="13">
        <v>668501001</v>
      </c>
      <c r="K41" s="14" t="s">
        <v>396</v>
      </c>
      <c r="L41" s="18" t="s">
        <v>397</v>
      </c>
      <c r="M41" s="14" t="s">
        <v>398</v>
      </c>
      <c r="N41" s="26" t="s">
        <v>399</v>
      </c>
      <c r="O41" s="56">
        <v>577</v>
      </c>
      <c r="P41" s="97">
        <f t="shared" si="0"/>
        <v>29.982668977469672</v>
      </c>
      <c r="Q41" s="80">
        <v>173</v>
      </c>
      <c r="R41" s="101">
        <v>51</v>
      </c>
      <c r="S41" s="94">
        <v>143</v>
      </c>
      <c r="T41" s="94">
        <v>142</v>
      </c>
      <c r="U41" s="94">
        <v>167</v>
      </c>
      <c r="V41" s="94">
        <v>165</v>
      </c>
      <c r="W41" s="94">
        <v>157</v>
      </c>
      <c r="X41" s="94">
        <v>3</v>
      </c>
      <c r="Y41" s="94">
        <v>2</v>
      </c>
      <c r="Z41" s="94">
        <v>170</v>
      </c>
      <c r="AA41" s="94">
        <v>172</v>
      </c>
      <c r="AB41" s="94">
        <v>150</v>
      </c>
      <c r="AC41" s="94">
        <v>142</v>
      </c>
      <c r="AD41" s="94">
        <v>173</v>
      </c>
      <c r="AE41" s="94">
        <v>170</v>
      </c>
      <c r="AF41" s="94">
        <v>172</v>
      </c>
      <c r="AG41" s="94">
        <v>173</v>
      </c>
    </row>
    <row r="42" spans="1:33" ht="47.25">
      <c r="A42" s="10">
        <v>52</v>
      </c>
      <c r="B42" s="11" t="s">
        <v>105</v>
      </c>
      <c r="C42" s="11" t="s">
        <v>106</v>
      </c>
      <c r="D42" s="11" t="s">
        <v>107</v>
      </c>
      <c r="E42" s="10">
        <v>6660015910</v>
      </c>
      <c r="F42" s="12" t="s">
        <v>400</v>
      </c>
      <c r="G42" s="19" t="s">
        <v>401</v>
      </c>
      <c r="H42" s="11" t="s">
        <v>402</v>
      </c>
      <c r="I42" s="13">
        <v>1026604964033</v>
      </c>
      <c r="J42" s="13">
        <v>667001001</v>
      </c>
      <c r="K42" s="14" t="s">
        <v>324</v>
      </c>
      <c r="L42" s="18" t="s">
        <v>403</v>
      </c>
      <c r="M42" s="14" t="s">
        <v>404</v>
      </c>
      <c r="N42" s="14" t="s">
        <v>327</v>
      </c>
      <c r="O42" s="56">
        <v>358</v>
      </c>
      <c r="P42" s="97">
        <f t="shared" si="0"/>
        <v>29.88826815642458</v>
      </c>
      <c r="Q42" s="80">
        <v>107</v>
      </c>
      <c r="R42" s="101">
        <v>52</v>
      </c>
      <c r="S42" s="94">
        <v>96</v>
      </c>
      <c r="T42" s="94">
        <v>94</v>
      </c>
      <c r="U42" s="94">
        <v>98</v>
      </c>
      <c r="V42" s="94">
        <v>88</v>
      </c>
      <c r="W42" s="94">
        <v>76</v>
      </c>
      <c r="X42" s="94">
        <v>3</v>
      </c>
      <c r="Y42" s="94">
        <v>3</v>
      </c>
      <c r="Z42" s="94">
        <v>77</v>
      </c>
      <c r="AA42" s="94">
        <v>103</v>
      </c>
      <c r="AB42" s="94">
        <v>81</v>
      </c>
      <c r="AC42" s="94">
        <v>79</v>
      </c>
      <c r="AD42" s="94">
        <v>97</v>
      </c>
      <c r="AE42" s="94">
        <v>101</v>
      </c>
      <c r="AF42" s="94">
        <v>100</v>
      </c>
      <c r="AG42" s="94">
        <v>105</v>
      </c>
    </row>
    <row r="43" spans="1:33" ht="78.75">
      <c r="A43" s="10">
        <v>53</v>
      </c>
      <c r="B43" s="11" t="s">
        <v>405</v>
      </c>
      <c r="C43" s="11" t="s">
        <v>106</v>
      </c>
      <c r="D43" s="11" t="s">
        <v>146</v>
      </c>
      <c r="E43" s="14" t="s">
        <v>406</v>
      </c>
      <c r="F43" s="12" t="s">
        <v>407</v>
      </c>
      <c r="G43" s="11" t="s">
        <v>408</v>
      </c>
      <c r="H43" s="11" t="s">
        <v>409</v>
      </c>
      <c r="I43" s="30">
        <v>1056604059489</v>
      </c>
      <c r="J43" s="30">
        <v>667101001</v>
      </c>
      <c r="K43" s="14" t="s">
        <v>410</v>
      </c>
      <c r="L43" s="18" t="s">
        <v>411</v>
      </c>
      <c r="M43" s="31" t="s">
        <v>412</v>
      </c>
      <c r="N43" s="31" t="s">
        <v>413</v>
      </c>
      <c r="O43" s="98">
        <v>8420</v>
      </c>
      <c r="P43" s="97">
        <f t="shared" si="0"/>
        <v>7.1258907363420425</v>
      </c>
      <c r="Q43" s="80">
        <v>600</v>
      </c>
      <c r="R43" s="101">
        <v>53</v>
      </c>
      <c r="S43" s="94">
        <v>475</v>
      </c>
      <c r="T43" s="94">
        <v>468</v>
      </c>
      <c r="U43" s="94">
        <v>336</v>
      </c>
      <c r="V43" s="94">
        <v>318</v>
      </c>
      <c r="W43" s="94">
        <v>475</v>
      </c>
      <c r="X43" s="94">
        <v>86</v>
      </c>
      <c r="Y43" s="94">
        <v>71</v>
      </c>
      <c r="Z43" s="94">
        <v>530</v>
      </c>
      <c r="AA43" s="94">
        <v>563</v>
      </c>
      <c r="AB43" s="94">
        <v>298</v>
      </c>
      <c r="AC43" s="94">
        <v>288</v>
      </c>
      <c r="AD43" s="94">
        <v>501</v>
      </c>
      <c r="AE43" s="94">
        <v>487</v>
      </c>
      <c r="AF43" s="94">
        <v>170</v>
      </c>
      <c r="AG43" s="94">
        <v>531</v>
      </c>
    </row>
    <row r="44" spans="1:33" ht="63">
      <c r="A44" s="10">
        <v>54</v>
      </c>
      <c r="B44" s="11" t="s">
        <v>105</v>
      </c>
      <c r="C44" s="11" t="s">
        <v>106</v>
      </c>
      <c r="D44" s="11" t="s">
        <v>107</v>
      </c>
      <c r="E44" s="10">
        <v>6664035019</v>
      </c>
      <c r="F44" s="12" t="s">
        <v>414</v>
      </c>
      <c r="G44" s="19" t="s">
        <v>415</v>
      </c>
      <c r="H44" s="11" t="s">
        <v>416</v>
      </c>
      <c r="I44" s="13">
        <v>1036605190357</v>
      </c>
      <c r="J44" s="13">
        <v>668601001</v>
      </c>
      <c r="K44" s="14" t="s">
        <v>417</v>
      </c>
      <c r="L44" s="14" t="s">
        <v>418</v>
      </c>
      <c r="M44" s="14" t="s">
        <v>419</v>
      </c>
      <c r="N44" s="14" t="s">
        <v>420</v>
      </c>
      <c r="O44" s="56">
        <v>513</v>
      </c>
      <c r="P44" s="97">
        <f t="shared" si="0"/>
        <v>30.019493177387911</v>
      </c>
      <c r="Q44" s="80">
        <v>154</v>
      </c>
      <c r="R44" s="101">
        <v>54</v>
      </c>
      <c r="S44" s="94">
        <v>138</v>
      </c>
      <c r="T44" s="94">
        <v>137</v>
      </c>
      <c r="U44" s="94">
        <v>134</v>
      </c>
      <c r="V44" s="94">
        <v>129</v>
      </c>
      <c r="W44" s="94">
        <v>140</v>
      </c>
      <c r="X44" s="94">
        <v>19</v>
      </c>
      <c r="Y44" s="94">
        <v>19</v>
      </c>
      <c r="Z44" s="94">
        <v>153</v>
      </c>
      <c r="AA44" s="94">
        <v>153</v>
      </c>
      <c r="AB44" s="94">
        <v>116</v>
      </c>
      <c r="AC44" s="94">
        <v>110</v>
      </c>
      <c r="AD44" s="94">
        <v>152</v>
      </c>
      <c r="AE44" s="94">
        <v>150</v>
      </c>
      <c r="AF44" s="94">
        <v>151</v>
      </c>
      <c r="AG44" s="94">
        <v>153</v>
      </c>
    </row>
    <row r="45" spans="1:33" ht="47.25">
      <c r="A45" s="10">
        <v>55</v>
      </c>
      <c r="B45" s="11" t="s">
        <v>421</v>
      </c>
      <c r="C45" s="11" t="s">
        <v>106</v>
      </c>
      <c r="D45" s="11" t="s">
        <v>107</v>
      </c>
      <c r="E45" s="10">
        <v>6660013416</v>
      </c>
      <c r="F45" s="12" t="s">
        <v>422</v>
      </c>
      <c r="G45" s="11" t="s">
        <v>423</v>
      </c>
      <c r="H45" s="11" t="s">
        <v>424</v>
      </c>
      <c r="I45" s="13">
        <v>1026604959017</v>
      </c>
      <c r="J45" s="13">
        <v>667001001</v>
      </c>
      <c r="K45" s="14" t="s">
        <v>425</v>
      </c>
      <c r="L45" s="18" t="s">
        <v>426</v>
      </c>
      <c r="M45" s="14" t="s">
        <v>427</v>
      </c>
      <c r="N45" s="16" t="s">
        <v>428</v>
      </c>
      <c r="O45" s="56">
        <v>1680</v>
      </c>
      <c r="P45" s="97">
        <f t="shared" si="0"/>
        <v>30</v>
      </c>
      <c r="Q45" s="80">
        <v>504</v>
      </c>
      <c r="R45" s="101">
        <v>55</v>
      </c>
      <c r="S45" s="94">
        <v>353</v>
      </c>
      <c r="T45" s="94">
        <v>339</v>
      </c>
      <c r="U45" s="94">
        <v>373</v>
      </c>
      <c r="V45" s="94">
        <v>344</v>
      </c>
      <c r="W45" s="94">
        <v>395</v>
      </c>
      <c r="X45" s="94">
        <v>12</v>
      </c>
      <c r="Y45" s="94">
        <v>9</v>
      </c>
      <c r="Z45" s="94">
        <v>471</v>
      </c>
      <c r="AA45" s="94">
        <v>499</v>
      </c>
      <c r="AB45" s="94">
        <v>307</v>
      </c>
      <c r="AC45" s="94">
        <v>293</v>
      </c>
      <c r="AD45" s="94">
        <v>502</v>
      </c>
      <c r="AE45" s="94">
        <v>473</v>
      </c>
      <c r="AF45" s="94">
        <v>487</v>
      </c>
      <c r="AG45" s="94">
        <v>501</v>
      </c>
    </row>
    <row r="46" spans="1:33" ht="31.5">
      <c r="A46" s="10">
        <v>56</v>
      </c>
      <c r="B46" s="19" t="s">
        <v>123</v>
      </c>
      <c r="C46" s="11" t="s">
        <v>106</v>
      </c>
      <c r="D46" s="11" t="s">
        <v>107</v>
      </c>
      <c r="E46" s="10">
        <v>6660013920</v>
      </c>
      <c r="F46" s="12" t="s">
        <v>429</v>
      </c>
      <c r="G46" s="11" t="s">
        <v>429</v>
      </c>
      <c r="H46" s="11" t="s">
        <v>430</v>
      </c>
      <c r="I46" s="13">
        <v>1026604951405</v>
      </c>
      <c r="J46" s="13">
        <v>667001001</v>
      </c>
      <c r="K46" s="14" t="s">
        <v>431</v>
      </c>
      <c r="L46" s="18" t="s">
        <v>432</v>
      </c>
      <c r="M46" s="32" t="s">
        <v>433</v>
      </c>
      <c r="N46" s="25" t="s">
        <v>434</v>
      </c>
      <c r="O46" s="56">
        <v>200</v>
      </c>
      <c r="P46" s="97">
        <f t="shared" si="0"/>
        <v>30</v>
      </c>
      <c r="Q46" s="80">
        <v>60</v>
      </c>
      <c r="R46" s="101">
        <v>56</v>
      </c>
      <c r="S46" s="94">
        <v>40</v>
      </c>
      <c r="T46" s="94">
        <v>40</v>
      </c>
      <c r="U46" s="94">
        <v>60</v>
      </c>
      <c r="V46" s="94">
        <v>60</v>
      </c>
      <c r="W46" s="94">
        <v>60</v>
      </c>
      <c r="X46" s="94">
        <v>1</v>
      </c>
      <c r="Y46" s="94">
        <v>1</v>
      </c>
      <c r="Z46" s="94">
        <v>60</v>
      </c>
      <c r="AA46" s="94">
        <v>40</v>
      </c>
      <c r="AB46" s="94">
        <v>60</v>
      </c>
      <c r="AC46" s="94">
        <v>60</v>
      </c>
      <c r="AD46" s="94">
        <v>60</v>
      </c>
      <c r="AE46" s="94">
        <v>60</v>
      </c>
      <c r="AF46" s="94">
        <v>40</v>
      </c>
      <c r="AG46" s="94">
        <v>60</v>
      </c>
    </row>
    <row r="47" spans="1:33" ht="47.25">
      <c r="A47" s="10">
        <v>57</v>
      </c>
      <c r="B47" s="11" t="s">
        <v>115</v>
      </c>
      <c r="C47" s="11" t="s">
        <v>106</v>
      </c>
      <c r="D47" s="11" t="s">
        <v>107</v>
      </c>
      <c r="E47" s="10">
        <v>6662055323</v>
      </c>
      <c r="F47" s="12" t="s">
        <v>435</v>
      </c>
      <c r="G47" s="11" t="s">
        <v>436</v>
      </c>
      <c r="H47" s="11" t="s">
        <v>437</v>
      </c>
      <c r="I47" s="13">
        <v>1026605402856</v>
      </c>
      <c r="J47" s="13">
        <v>668501001</v>
      </c>
      <c r="K47" s="14" t="s">
        <v>438</v>
      </c>
      <c r="L47" s="18" t="s">
        <v>439</v>
      </c>
      <c r="M47" s="24" t="s">
        <v>440</v>
      </c>
      <c r="N47" s="14" t="s">
        <v>441</v>
      </c>
      <c r="O47" s="56">
        <v>944</v>
      </c>
      <c r="P47" s="97">
        <f t="shared" si="0"/>
        <v>29.978813559322031</v>
      </c>
      <c r="Q47" s="80">
        <v>283</v>
      </c>
      <c r="R47" s="101">
        <v>57</v>
      </c>
      <c r="S47" s="94">
        <v>199</v>
      </c>
      <c r="T47" s="94">
        <v>186</v>
      </c>
      <c r="U47" s="94">
        <v>184</v>
      </c>
      <c r="V47" s="94">
        <v>162</v>
      </c>
      <c r="W47" s="94">
        <v>218</v>
      </c>
      <c r="X47" s="94">
        <v>4</v>
      </c>
      <c r="Y47" s="94">
        <v>3</v>
      </c>
      <c r="Z47" s="94">
        <v>251</v>
      </c>
      <c r="AA47" s="94">
        <v>267</v>
      </c>
      <c r="AB47" s="94">
        <v>124</v>
      </c>
      <c r="AC47" s="94">
        <v>118</v>
      </c>
      <c r="AD47" s="94">
        <v>269</v>
      </c>
      <c r="AE47" s="94">
        <v>247</v>
      </c>
      <c r="AF47" s="94">
        <v>239</v>
      </c>
      <c r="AG47" s="94">
        <v>264</v>
      </c>
    </row>
    <row r="48" spans="1:33" ht="47.25">
      <c r="A48" s="10">
        <v>59</v>
      </c>
      <c r="B48" s="19" t="s">
        <v>442</v>
      </c>
      <c r="C48" s="11" t="s">
        <v>106</v>
      </c>
      <c r="D48" s="11" t="s">
        <v>443</v>
      </c>
      <c r="E48" s="22">
        <v>6664032642</v>
      </c>
      <c r="F48" s="23" t="s">
        <v>444</v>
      </c>
      <c r="G48" s="19" t="s">
        <v>445</v>
      </c>
      <c r="H48" s="11" t="s">
        <v>446</v>
      </c>
      <c r="I48" s="13">
        <v>1036605195054</v>
      </c>
      <c r="J48" s="13">
        <v>667901001</v>
      </c>
      <c r="K48" s="14" t="s">
        <v>447</v>
      </c>
      <c r="L48" s="18" t="s">
        <v>448</v>
      </c>
      <c r="M48" s="14" t="s">
        <v>449</v>
      </c>
      <c r="N48" s="14" t="s">
        <v>450</v>
      </c>
      <c r="O48" s="56">
        <v>2050</v>
      </c>
      <c r="P48" s="97">
        <f t="shared" si="0"/>
        <v>29.268292682926827</v>
      </c>
      <c r="Q48" s="80">
        <v>600</v>
      </c>
      <c r="R48" s="101">
        <v>59</v>
      </c>
      <c r="S48" s="94">
        <v>576</v>
      </c>
      <c r="T48" s="94">
        <v>546</v>
      </c>
      <c r="U48" s="94">
        <v>543</v>
      </c>
      <c r="V48" s="94">
        <v>531</v>
      </c>
      <c r="W48" s="94">
        <v>564</v>
      </c>
      <c r="X48" s="94">
        <v>8</v>
      </c>
      <c r="Y48" s="94">
        <v>6</v>
      </c>
      <c r="Z48" s="94">
        <v>578</v>
      </c>
      <c r="AA48" s="94">
        <v>581</v>
      </c>
      <c r="AB48" s="94">
        <v>484</v>
      </c>
      <c r="AC48" s="94">
        <v>438</v>
      </c>
      <c r="AD48" s="94">
        <v>594</v>
      </c>
      <c r="AE48" s="94">
        <v>508</v>
      </c>
      <c r="AF48" s="94">
        <v>501</v>
      </c>
      <c r="AG48" s="94">
        <v>534</v>
      </c>
    </row>
    <row r="49" spans="1:33" ht="47.25">
      <c r="A49" s="10">
        <v>60</v>
      </c>
      <c r="B49" s="11" t="s">
        <v>123</v>
      </c>
      <c r="C49" s="11" t="s">
        <v>106</v>
      </c>
      <c r="D49" s="11" t="s">
        <v>107</v>
      </c>
      <c r="E49" s="10">
        <v>6664041904</v>
      </c>
      <c r="F49" s="12" t="s">
        <v>451</v>
      </c>
      <c r="G49" s="11" t="s">
        <v>452</v>
      </c>
      <c r="H49" s="11" t="s">
        <v>453</v>
      </c>
      <c r="I49" s="13">
        <v>1026605773303</v>
      </c>
      <c r="J49" s="13">
        <v>667901001</v>
      </c>
      <c r="K49" s="14" t="s">
        <v>454</v>
      </c>
      <c r="L49" s="18" t="s">
        <v>455</v>
      </c>
      <c r="M49" s="14" t="s">
        <v>456</v>
      </c>
      <c r="N49" s="33" t="s">
        <v>457</v>
      </c>
      <c r="O49" s="56">
        <v>2880</v>
      </c>
      <c r="P49" s="97">
        <f t="shared" si="0"/>
        <v>20.833333333333336</v>
      </c>
      <c r="Q49" s="80">
        <v>600</v>
      </c>
      <c r="R49" s="101">
        <v>60</v>
      </c>
      <c r="S49" s="94">
        <v>559</v>
      </c>
      <c r="T49" s="94">
        <v>533</v>
      </c>
      <c r="U49" s="94">
        <v>562</v>
      </c>
      <c r="V49" s="94">
        <v>535</v>
      </c>
      <c r="W49" s="94">
        <v>514</v>
      </c>
      <c r="X49" s="94">
        <v>16</v>
      </c>
      <c r="Y49" s="94">
        <v>11</v>
      </c>
      <c r="Z49" s="94">
        <v>573</v>
      </c>
      <c r="AA49" s="94">
        <v>596</v>
      </c>
      <c r="AB49" s="94">
        <v>510</v>
      </c>
      <c r="AC49" s="94">
        <v>504</v>
      </c>
      <c r="AD49" s="94">
        <v>595</v>
      </c>
      <c r="AE49" s="94">
        <v>587</v>
      </c>
      <c r="AF49" s="94">
        <v>587</v>
      </c>
      <c r="AG49" s="94">
        <v>594</v>
      </c>
    </row>
    <row r="50" spans="1:33" ht="47.25">
      <c r="A50" s="10">
        <v>61</v>
      </c>
      <c r="B50" s="11" t="s">
        <v>105</v>
      </c>
      <c r="C50" s="11" t="s">
        <v>106</v>
      </c>
      <c r="D50" s="11" t="s">
        <v>107</v>
      </c>
      <c r="E50" s="10">
        <v>6664035033</v>
      </c>
      <c r="F50" s="12" t="s">
        <v>458</v>
      </c>
      <c r="G50" s="19" t="s">
        <v>459</v>
      </c>
      <c r="H50" s="11" t="s">
        <v>460</v>
      </c>
      <c r="I50" s="13">
        <v>1036605193350</v>
      </c>
      <c r="J50" s="13">
        <v>667901001</v>
      </c>
      <c r="K50" s="14" t="s">
        <v>461</v>
      </c>
      <c r="L50" s="18" t="s">
        <v>462</v>
      </c>
      <c r="M50" s="14" t="s">
        <v>463</v>
      </c>
      <c r="N50" s="20" t="s">
        <v>464</v>
      </c>
      <c r="O50" s="56">
        <v>248</v>
      </c>
      <c r="P50" s="97">
        <f t="shared" si="0"/>
        <v>29.838709677419356</v>
      </c>
      <c r="Q50" s="80">
        <v>74</v>
      </c>
      <c r="R50" s="101">
        <v>61</v>
      </c>
      <c r="S50" s="94">
        <v>70</v>
      </c>
      <c r="T50" s="94">
        <v>66</v>
      </c>
      <c r="U50" s="94">
        <v>72</v>
      </c>
      <c r="V50" s="94">
        <v>68</v>
      </c>
      <c r="W50" s="94">
        <v>58</v>
      </c>
      <c r="X50" s="94">
        <v>2</v>
      </c>
      <c r="Y50" s="94">
        <v>1</v>
      </c>
      <c r="Z50" s="94">
        <v>72</v>
      </c>
      <c r="AA50" s="94">
        <v>73</v>
      </c>
      <c r="AB50" s="94">
        <v>60</v>
      </c>
      <c r="AC50" s="94">
        <v>59</v>
      </c>
      <c r="AD50" s="94">
        <v>74</v>
      </c>
      <c r="AE50" s="94">
        <v>69</v>
      </c>
      <c r="AF50" s="94">
        <v>69</v>
      </c>
      <c r="AG50" s="94">
        <v>72</v>
      </c>
    </row>
    <row r="51" spans="1:33" ht="47.25">
      <c r="A51" s="10">
        <v>62</v>
      </c>
      <c r="B51" s="11" t="s">
        <v>123</v>
      </c>
      <c r="C51" s="11" t="s">
        <v>106</v>
      </c>
      <c r="D51" s="11" t="s">
        <v>107</v>
      </c>
      <c r="E51" s="10">
        <v>6658035638</v>
      </c>
      <c r="F51" s="12" t="s">
        <v>465</v>
      </c>
      <c r="G51" s="11" t="s">
        <v>466</v>
      </c>
      <c r="H51" s="11" t="s">
        <v>467</v>
      </c>
      <c r="I51" s="13">
        <v>1026602324462</v>
      </c>
      <c r="J51" s="13">
        <v>665801001</v>
      </c>
      <c r="K51" s="14" t="s">
        <v>468</v>
      </c>
      <c r="L51" s="18" t="s">
        <v>469</v>
      </c>
      <c r="M51" s="14" t="s">
        <v>470</v>
      </c>
      <c r="N51" s="28" t="s">
        <v>471</v>
      </c>
      <c r="O51" s="56">
        <v>560</v>
      </c>
      <c r="P51" s="97">
        <f t="shared" si="0"/>
        <v>30</v>
      </c>
      <c r="Q51" s="80">
        <v>168</v>
      </c>
      <c r="R51" s="101">
        <v>62</v>
      </c>
      <c r="S51" s="94">
        <v>156</v>
      </c>
      <c r="T51" s="94">
        <v>155</v>
      </c>
      <c r="U51" s="94">
        <v>137</v>
      </c>
      <c r="V51" s="94">
        <v>136</v>
      </c>
      <c r="W51" s="94">
        <v>153</v>
      </c>
      <c r="X51" s="94">
        <v>18</v>
      </c>
      <c r="Y51" s="94">
        <v>17</v>
      </c>
      <c r="Z51" s="94">
        <v>161</v>
      </c>
      <c r="AA51" s="94">
        <v>165</v>
      </c>
      <c r="AB51" s="94">
        <v>141</v>
      </c>
      <c r="AC51" s="94">
        <v>141</v>
      </c>
      <c r="AD51" s="94">
        <v>167</v>
      </c>
      <c r="AE51" s="94">
        <v>166</v>
      </c>
      <c r="AF51" s="94">
        <v>166</v>
      </c>
      <c r="AG51" s="94">
        <v>168</v>
      </c>
    </row>
    <row r="52" spans="1:33" ht="63">
      <c r="A52" s="10">
        <v>64</v>
      </c>
      <c r="B52" s="11" t="s">
        <v>115</v>
      </c>
      <c r="C52" s="11" t="s">
        <v>106</v>
      </c>
      <c r="D52" s="11" t="s">
        <v>107</v>
      </c>
      <c r="E52" s="10">
        <v>6661048940</v>
      </c>
      <c r="F52" s="12" t="s">
        <v>472</v>
      </c>
      <c r="G52" s="11" t="s">
        <v>473</v>
      </c>
      <c r="H52" s="11" t="s">
        <v>474</v>
      </c>
      <c r="I52" s="13">
        <v>1026605774865</v>
      </c>
      <c r="J52" s="13">
        <v>667901001</v>
      </c>
      <c r="K52" s="14" t="s">
        <v>475</v>
      </c>
      <c r="L52" s="18" t="s">
        <v>476</v>
      </c>
      <c r="M52" s="14" t="s">
        <v>477</v>
      </c>
      <c r="N52" s="14" t="s">
        <v>478</v>
      </c>
      <c r="O52" s="56">
        <v>615</v>
      </c>
      <c r="P52" s="97">
        <f t="shared" si="0"/>
        <v>30.081300813008134</v>
      </c>
      <c r="Q52" s="80">
        <v>185</v>
      </c>
      <c r="R52" s="101">
        <v>64</v>
      </c>
      <c r="S52" s="94">
        <v>137</v>
      </c>
      <c r="T52" s="94">
        <v>135</v>
      </c>
      <c r="U52" s="94">
        <v>141</v>
      </c>
      <c r="V52" s="94">
        <v>139</v>
      </c>
      <c r="W52" s="94">
        <v>156</v>
      </c>
      <c r="X52" s="94">
        <v>3</v>
      </c>
      <c r="Y52" s="94">
        <v>1</v>
      </c>
      <c r="Z52" s="94">
        <v>172</v>
      </c>
      <c r="AA52" s="94">
        <v>183</v>
      </c>
      <c r="AB52" s="94">
        <v>132</v>
      </c>
      <c r="AC52" s="94">
        <v>129</v>
      </c>
      <c r="AD52" s="94">
        <v>179</v>
      </c>
      <c r="AE52" s="94">
        <v>181</v>
      </c>
      <c r="AF52" s="94">
        <v>177</v>
      </c>
      <c r="AG52" s="94">
        <v>179</v>
      </c>
    </row>
    <row r="53" spans="1:33" ht="63">
      <c r="A53" s="10">
        <v>65</v>
      </c>
      <c r="B53" s="11" t="s">
        <v>123</v>
      </c>
      <c r="C53" s="11" t="s">
        <v>106</v>
      </c>
      <c r="D53" s="11" t="s">
        <v>107</v>
      </c>
      <c r="E53" s="10">
        <v>6663049883</v>
      </c>
      <c r="F53" s="12" t="s">
        <v>479</v>
      </c>
      <c r="G53" s="11" t="s">
        <v>480</v>
      </c>
      <c r="H53" s="11" t="s">
        <v>481</v>
      </c>
      <c r="I53" s="13">
        <v>1026605614100</v>
      </c>
      <c r="J53" s="13">
        <v>668601001</v>
      </c>
      <c r="K53" s="14" t="s">
        <v>482</v>
      </c>
      <c r="L53" s="18" t="s">
        <v>483</v>
      </c>
      <c r="M53" s="14" t="s">
        <v>484</v>
      </c>
      <c r="N53" s="16" t="s">
        <v>485</v>
      </c>
      <c r="O53" s="56">
        <v>720</v>
      </c>
      <c r="P53" s="97">
        <f t="shared" si="0"/>
        <v>30</v>
      </c>
      <c r="Q53" s="80">
        <v>216</v>
      </c>
      <c r="R53" s="101">
        <v>65</v>
      </c>
      <c r="S53" s="94">
        <v>175</v>
      </c>
      <c r="T53" s="94">
        <v>164</v>
      </c>
      <c r="U53" s="94">
        <v>139</v>
      </c>
      <c r="V53" s="94">
        <v>122</v>
      </c>
      <c r="W53" s="94">
        <v>175</v>
      </c>
      <c r="X53" s="94">
        <v>4</v>
      </c>
      <c r="Y53" s="94">
        <v>3</v>
      </c>
      <c r="Z53" s="94">
        <v>210</v>
      </c>
      <c r="AA53" s="94">
        <v>216</v>
      </c>
      <c r="AB53" s="94">
        <v>142</v>
      </c>
      <c r="AC53" s="94">
        <v>140</v>
      </c>
      <c r="AD53" s="94">
        <v>214</v>
      </c>
      <c r="AE53" s="94">
        <v>203</v>
      </c>
      <c r="AF53" s="94">
        <v>212</v>
      </c>
      <c r="AG53" s="94">
        <v>215</v>
      </c>
    </row>
    <row r="54" spans="1:33" ht="63">
      <c r="A54" s="10">
        <v>66</v>
      </c>
      <c r="B54" s="19" t="s">
        <v>154</v>
      </c>
      <c r="C54" s="11" t="s">
        <v>106</v>
      </c>
      <c r="D54" s="11" t="s">
        <v>107</v>
      </c>
      <c r="E54" s="10">
        <v>6673139215</v>
      </c>
      <c r="F54" s="12" t="s">
        <v>486</v>
      </c>
      <c r="G54" s="11" t="s">
        <v>487</v>
      </c>
      <c r="H54" s="11" t="s">
        <v>488</v>
      </c>
      <c r="I54" s="13">
        <v>1069673022066</v>
      </c>
      <c r="J54" s="13">
        <v>668601001</v>
      </c>
      <c r="K54" s="14" t="s">
        <v>489</v>
      </c>
      <c r="L54" s="18" t="s">
        <v>490</v>
      </c>
      <c r="M54" s="14" t="s">
        <v>491</v>
      </c>
      <c r="N54" s="14" t="s">
        <v>492</v>
      </c>
      <c r="O54" s="56">
        <v>638</v>
      </c>
      <c r="P54" s="97">
        <f t="shared" si="0"/>
        <v>29.937304075235112</v>
      </c>
      <c r="Q54" s="80">
        <v>191</v>
      </c>
      <c r="R54" s="101">
        <v>66</v>
      </c>
      <c r="S54" s="94">
        <v>104</v>
      </c>
      <c r="T54" s="94">
        <v>95</v>
      </c>
      <c r="U54" s="94">
        <v>153</v>
      </c>
      <c r="V54" s="94">
        <v>129</v>
      </c>
      <c r="W54" s="94">
        <v>115</v>
      </c>
      <c r="X54" s="94">
        <v>3</v>
      </c>
      <c r="Y54" s="94">
        <v>3</v>
      </c>
      <c r="Z54" s="94">
        <v>166</v>
      </c>
      <c r="AA54" s="94">
        <v>166</v>
      </c>
      <c r="AB54" s="94">
        <v>101</v>
      </c>
      <c r="AC54" s="94">
        <v>94</v>
      </c>
      <c r="AD54" s="94">
        <v>157</v>
      </c>
      <c r="AE54" s="94">
        <v>154</v>
      </c>
      <c r="AF54" s="94">
        <v>141</v>
      </c>
      <c r="AG54" s="94">
        <v>145</v>
      </c>
    </row>
    <row r="55" spans="1:33" ht="47.25">
      <c r="A55" s="10">
        <v>68</v>
      </c>
      <c r="B55" s="11" t="s">
        <v>105</v>
      </c>
      <c r="C55" s="11" t="s">
        <v>106</v>
      </c>
      <c r="D55" s="11" t="s">
        <v>107</v>
      </c>
      <c r="E55" s="10">
        <v>6662105687</v>
      </c>
      <c r="F55" s="12" t="s">
        <v>493</v>
      </c>
      <c r="G55" s="11" t="s">
        <v>494</v>
      </c>
      <c r="H55" s="11" t="s">
        <v>495</v>
      </c>
      <c r="I55" s="13">
        <v>1026605389470</v>
      </c>
      <c r="J55" s="13">
        <v>668501001</v>
      </c>
      <c r="K55" s="14" t="s">
        <v>496</v>
      </c>
      <c r="L55" s="18" t="s">
        <v>497</v>
      </c>
      <c r="M55" s="14" t="s">
        <v>498</v>
      </c>
      <c r="N55" s="14" t="s">
        <v>499</v>
      </c>
      <c r="O55" s="56">
        <v>380</v>
      </c>
      <c r="P55" s="97">
        <f t="shared" si="0"/>
        <v>30</v>
      </c>
      <c r="Q55" s="80">
        <v>114</v>
      </c>
      <c r="R55" s="101">
        <v>68</v>
      </c>
      <c r="S55" s="94">
        <v>102</v>
      </c>
      <c r="T55" s="94">
        <v>96</v>
      </c>
      <c r="U55" s="94">
        <v>111</v>
      </c>
      <c r="V55" s="94">
        <v>110</v>
      </c>
      <c r="W55" s="94">
        <v>81</v>
      </c>
      <c r="X55" s="94">
        <v>4</v>
      </c>
      <c r="Y55" s="94">
        <v>3</v>
      </c>
      <c r="Z55" s="94">
        <v>70</v>
      </c>
      <c r="AA55" s="94">
        <v>113</v>
      </c>
      <c r="AB55" s="94">
        <v>100</v>
      </c>
      <c r="AC55" s="94">
        <v>97</v>
      </c>
      <c r="AD55" s="94">
        <v>109</v>
      </c>
      <c r="AE55" s="94">
        <v>106</v>
      </c>
      <c r="AF55" s="94">
        <v>108</v>
      </c>
      <c r="AG55" s="94">
        <v>114</v>
      </c>
    </row>
    <row r="56" spans="1:33" ht="110.25">
      <c r="A56" s="10">
        <v>69</v>
      </c>
      <c r="B56" s="11" t="s">
        <v>500</v>
      </c>
      <c r="C56" s="11" t="s">
        <v>106</v>
      </c>
      <c r="D56" s="11" t="s">
        <v>107</v>
      </c>
      <c r="E56" s="10">
        <v>6673084647</v>
      </c>
      <c r="F56" s="12" t="s">
        <v>501</v>
      </c>
      <c r="G56" s="11" t="s">
        <v>502</v>
      </c>
      <c r="H56" s="11" t="s">
        <v>503</v>
      </c>
      <c r="I56" s="13">
        <v>1026605619721</v>
      </c>
      <c r="J56" s="13">
        <v>668601001</v>
      </c>
      <c r="K56" s="14" t="s">
        <v>504</v>
      </c>
      <c r="L56" s="14" t="s">
        <v>505</v>
      </c>
      <c r="M56" s="14" t="s">
        <v>506</v>
      </c>
      <c r="N56" s="14" t="s">
        <v>507</v>
      </c>
      <c r="O56" s="56">
        <v>2138</v>
      </c>
      <c r="P56" s="97">
        <f t="shared" si="0"/>
        <v>28.063610851262862</v>
      </c>
      <c r="Q56" s="80">
        <v>600</v>
      </c>
      <c r="R56" s="101">
        <v>69</v>
      </c>
      <c r="S56" s="94">
        <v>505</v>
      </c>
      <c r="T56" s="94">
        <v>491</v>
      </c>
      <c r="U56" s="94">
        <v>472</v>
      </c>
      <c r="V56" s="94">
        <v>448</v>
      </c>
      <c r="W56" s="94">
        <v>502</v>
      </c>
      <c r="X56" s="94">
        <v>16</v>
      </c>
      <c r="Y56" s="94">
        <v>15</v>
      </c>
      <c r="Z56" s="94">
        <v>585</v>
      </c>
      <c r="AA56" s="94">
        <v>597</v>
      </c>
      <c r="AB56" s="94">
        <v>427</v>
      </c>
      <c r="AC56" s="94">
        <v>416</v>
      </c>
      <c r="AD56" s="94">
        <v>592</v>
      </c>
      <c r="AE56" s="94">
        <v>583</v>
      </c>
      <c r="AF56" s="94">
        <v>582</v>
      </c>
      <c r="AG56" s="94">
        <v>594</v>
      </c>
    </row>
    <row r="57" spans="1:33" ht="63">
      <c r="A57" s="10">
        <v>71</v>
      </c>
      <c r="B57" s="11" t="s">
        <v>105</v>
      </c>
      <c r="C57" s="11" t="s">
        <v>106</v>
      </c>
      <c r="D57" s="11" t="s">
        <v>107</v>
      </c>
      <c r="E57" s="10">
        <v>6658068351</v>
      </c>
      <c r="F57" s="12" t="s">
        <v>508</v>
      </c>
      <c r="G57" s="11" t="s">
        <v>509</v>
      </c>
      <c r="H57" s="11" t="s">
        <v>510</v>
      </c>
      <c r="I57" s="13">
        <v>1026602351544</v>
      </c>
      <c r="J57" s="13">
        <v>665801001</v>
      </c>
      <c r="K57" s="14" t="s">
        <v>511</v>
      </c>
      <c r="L57" s="18" t="s">
        <v>512</v>
      </c>
      <c r="M57" s="14" t="s">
        <v>513</v>
      </c>
      <c r="N57" s="16" t="s">
        <v>514</v>
      </c>
      <c r="O57" s="56">
        <f>322+120</f>
        <v>442</v>
      </c>
      <c r="P57" s="97">
        <f t="shared" si="0"/>
        <v>30.090497737556561</v>
      </c>
      <c r="Q57" s="80">
        <v>133</v>
      </c>
      <c r="R57" s="101">
        <v>71</v>
      </c>
      <c r="S57" s="94">
        <v>123</v>
      </c>
      <c r="T57" s="94">
        <v>109</v>
      </c>
      <c r="U57" s="94">
        <v>126</v>
      </c>
      <c r="V57" s="94">
        <v>110</v>
      </c>
      <c r="W57" s="94">
        <v>111</v>
      </c>
      <c r="X57" s="94">
        <v>3</v>
      </c>
      <c r="Y57" s="94">
        <v>3</v>
      </c>
      <c r="Z57" s="94">
        <v>105</v>
      </c>
      <c r="AA57" s="94">
        <v>127</v>
      </c>
      <c r="AB57" s="94">
        <v>118</v>
      </c>
      <c r="AC57" s="94">
        <v>110</v>
      </c>
      <c r="AD57" s="94">
        <v>125</v>
      </c>
      <c r="AE57" s="94">
        <v>117</v>
      </c>
      <c r="AF57" s="94">
        <v>121</v>
      </c>
      <c r="AG57" s="94">
        <v>128</v>
      </c>
    </row>
    <row r="58" spans="1:33" ht="63">
      <c r="A58" s="10">
        <v>72</v>
      </c>
      <c r="B58" s="11" t="s">
        <v>105</v>
      </c>
      <c r="C58" s="11" t="s">
        <v>106</v>
      </c>
      <c r="D58" s="11" t="s">
        <v>107</v>
      </c>
      <c r="E58" s="10">
        <v>6658068369</v>
      </c>
      <c r="F58" s="12" t="s">
        <v>515</v>
      </c>
      <c r="G58" s="19" t="s">
        <v>516</v>
      </c>
      <c r="H58" s="11" t="s">
        <v>517</v>
      </c>
      <c r="I58" s="13">
        <v>1026602344317</v>
      </c>
      <c r="J58" s="13">
        <v>665801001</v>
      </c>
      <c r="K58" s="14" t="s">
        <v>518</v>
      </c>
      <c r="L58" s="18" t="s">
        <v>519</v>
      </c>
      <c r="M58" s="14" t="s">
        <v>520</v>
      </c>
      <c r="N58" s="14" t="s">
        <v>521</v>
      </c>
      <c r="O58" s="56">
        <f>187+98</f>
        <v>285</v>
      </c>
      <c r="P58" s="97">
        <f t="shared" si="0"/>
        <v>30.175438596491226</v>
      </c>
      <c r="Q58" s="80">
        <v>86</v>
      </c>
      <c r="R58" s="101">
        <v>72</v>
      </c>
      <c r="S58" s="94">
        <v>71</v>
      </c>
      <c r="T58" s="94">
        <v>66</v>
      </c>
      <c r="U58" s="94">
        <v>75</v>
      </c>
      <c r="V58" s="94">
        <v>64</v>
      </c>
      <c r="W58" s="94">
        <v>72</v>
      </c>
      <c r="X58" s="94">
        <v>1</v>
      </c>
      <c r="Y58" s="94">
        <v>1</v>
      </c>
      <c r="Z58" s="94">
        <v>38</v>
      </c>
      <c r="AA58" s="94">
        <v>83</v>
      </c>
      <c r="AB58" s="94">
        <v>72</v>
      </c>
      <c r="AC58" s="94">
        <v>72</v>
      </c>
      <c r="AD58" s="94">
        <v>75</v>
      </c>
      <c r="AE58" s="94">
        <v>78</v>
      </c>
      <c r="AF58" s="94">
        <v>81</v>
      </c>
      <c r="AG58" s="94">
        <v>85</v>
      </c>
    </row>
    <row r="59" spans="1:33" ht="63">
      <c r="A59" s="10">
        <v>73</v>
      </c>
      <c r="B59" s="11" t="s">
        <v>522</v>
      </c>
      <c r="C59" s="11" t="s">
        <v>106</v>
      </c>
      <c r="D59" s="11" t="s">
        <v>107</v>
      </c>
      <c r="E59" s="10">
        <v>6658068344</v>
      </c>
      <c r="F59" s="12" t="s">
        <v>523</v>
      </c>
      <c r="G59" s="19" t="s">
        <v>524</v>
      </c>
      <c r="H59" s="11" t="s">
        <v>525</v>
      </c>
      <c r="I59" s="13">
        <v>1026602348816</v>
      </c>
      <c r="J59" s="13">
        <v>665801001</v>
      </c>
      <c r="K59" s="14" t="s">
        <v>526</v>
      </c>
      <c r="L59" s="18" t="s">
        <v>527</v>
      </c>
      <c r="M59" s="14" t="s">
        <v>528</v>
      </c>
      <c r="N59" s="14" t="s">
        <v>529</v>
      </c>
      <c r="O59" s="56">
        <v>306</v>
      </c>
      <c r="P59" s="97">
        <f t="shared" si="0"/>
        <v>30.065359477124183</v>
      </c>
      <c r="Q59" s="80">
        <v>92</v>
      </c>
      <c r="R59" s="101">
        <v>73</v>
      </c>
      <c r="S59" s="94">
        <v>81</v>
      </c>
      <c r="T59" s="94">
        <v>79</v>
      </c>
      <c r="U59" s="94">
        <v>79</v>
      </c>
      <c r="V59" s="94">
        <v>78</v>
      </c>
      <c r="W59" s="94">
        <v>74</v>
      </c>
      <c r="X59" s="94">
        <v>7</v>
      </c>
      <c r="Y59" s="94">
        <v>7</v>
      </c>
      <c r="Z59" s="94">
        <v>84</v>
      </c>
      <c r="AA59" s="94">
        <v>90</v>
      </c>
      <c r="AB59" s="94">
        <v>81</v>
      </c>
      <c r="AC59" s="94">
        <v>79</v>
      </c>
      <c r="AD59" s="94">
        <v>92</v>
      </c>
      <c r="AE59" s="94">
        <v>88</v>
      </c>
      <c r="AF59" s="94">
        <v>90</v>
      </c>
      <c r="AG59" s="94">
        <v>91</v>
      </c>
    </row>
    <row r="60" spans="1:33" ht="47.25">
      <c r="A60" s="10">
        <v>74</v>
      </c>
      <c r="B60" s="19" t="s">
        <v>530</v>
      </c>
      <c r="C60" s="11" t="s">
        <v>106</v>
      </c>
      <c r="D60" s="11" t="s">
        <v>107</v>
      </c>
      <c r="E60" s="10">
        <v>6658065350</v>
      </c>
      <c r="F60" s="12" t="s">
        <v>531</v>
      </c>
      <c r="G60" s="11" t="s">
        <v>532</v>
      </c>
      <c r="H60" s="11" t="s">
        <v>533</v>
      </c>
      <c r="I60" s="13">
        <v>1026602340313</v>
      </c>
      <c r="J60" s="13">
        <v>665801001</v>
      </c>
      <c r="K60" s="14" t="s">
        <v>534</v>
      </c>
      <c r="L60" s="18" t="s">
        <v>535</v>
      </c>
      <c r="M60" s="14" t="s">
        <v>536</v>
      </c>
      <c r="N60" s="14" t="s">
        <v>537</v>
      </c>
      <c r="O60" s="56">
        <v>3533</v>
      </c>
      <c r="P60" s="97">
        <f t="shared" si="0"/>
        <v>16.982734220209451</v>
      </c>
      <c r="Q60" s="80">
        <v>600</v>
      </c>
      <c r="R60" s="101">
        <v>74</v>
      </c>
      <c r="S60" s="94">
        <v>576</v>
      </c>
      <c r="T60" s="94">
        <v>576</v>
      </c>
      <c r="U60" s="94">
        <v>417</v>
      </c>
      <c r="V60" s="94">
        <v>409</v>
      </c>
      <c r="W60" s="94">
        <v>544</v>
      </c>
      <c r="X60" s="94">
        <v>24</v>
      </c>
      <c r="Y60" s="94">
        <v>24</v>
      </c>
      <c r="Z60" s="94">
        <v>332</v>
      </c>
      <c r="AA60" s="94">
        <v>600</v>
      </c>
      <c r="AB60" s="94">
        <v>461</v>
      </c>
      <c r="AC60" s="94">
        <v>461</v>
      </c>
      <c r="AD60" s="94">
        <v>517</v>
      </c>
      <c r="AE60" s="94">
        <v>592</v>
      </c>
      <c r="AF60" s="94">
        <v>584</v>
      </c>
      <c r="AG60" s="94">
        <v>592</v>
      </c>
    </row>
    <row r="61" spans="1:33" ht="47.25">
      <c r="A61" s="10">
        <v>75</v>
      </c>
      <c r="B61" s="11" t="s">
        <v>105</v>
      </c>
      <c r="C61" s="11" t="s">
        <v>106</v>
      </c>
      <c r="D61" s="11" t="s">
        <v>107</v>
      </c>
      <c r="E61" s="10">
        <v>6663029615</v>
      </c>
      <c r="F61" s="12" t="s">
        <v>538</v>
      </c>
      <c r="G61" s="11" t="s">
        <v>539</v>
      </c>
      <c r="H61" s="11" t="s">
        <v>540</v>
      </c>
      <c r="I61" s="13">
        <v>1036604801298</v>
      </c>
      <c r="J61" s="13">
        <v>668601001</v>
      </c>
      <c r="K61" s="14" t="s">
        <v>541</v>
      </c>
      <c r="L61" s="18" t="s">
        <v>542</v>
      </c>
      <c r="M61" s="14" t="s">
        <v>543</v>
      </c>
      <c r="N61" s="14" t="s">
        <v>544</v>
      </c>
      <c r="O61" s="56">
        <f>550+280</f>
        <v>830</v>
      </c>
      <c r="P61" s="97">
        <f t="shared" si="0"/>
        <v>30</v>
      </c>
      <c r="Q61" s="80">
        <v>249</v>
      </c>
      <c r="R61" s="101">
        <v>75</v>
      </c>
      <c r="S61" s="94">
        <v>218</v>
      </c>
      <c r="T61" s="94">
        <v>202</v>
      </c>
      <c r="U61" s="94">
        <v>232</v>
      </c>
      <c r="V61" s="94">
        <v>210</v>
      </c>
      <c r="W61" s="94">
        <v>178</v>
      </c>
      <c r="X61" s="94">
        <v>9</v>
      </c>
      <c r="Y61" s="94">
        <v>9</v>
      </c>
      <c r="Z61" s="94">
        <v>192</v>
      </c>
      <c r="AA61" s="94">
        <v>234</v>
      </c>
      <c r="AB61" s="94">
        <v>202</v>
      </c>
      <c r="AC61" s="94">
        <v>200</v>
      </c>
      <c r="AD61" s="94">
        <v>232</v>
      </c>
      <c r="AE61" s="94">
        <v>228</v>
      </c>
      <c r="AF61" s="94">
        <v>232</v>
      </c>
      <c r="AG61" s="94">
        <v>238</v>
      </c>
    </row>
    <row r="62" spans="1:33" ht="47.25">
      <c r="A62" s="10">
        <v>76</v>
      </c>
      <c r="B62" s="19" t="s">
        <v>154</v>
      </c>
      <c r="C62" s="11" t="s">
        <v>106</v>
      </c>
      <c r="D62" s="19" t="s">
        <v>107</v>
      </c>
      <c r="E62" s="22">
        <v>6670109766</v>
      </c>
      <c r="F62" s="23" t="s">
        <v>545</v>
      </c>
      <c r="G62" s="19" t="s">
        <v>546</v>
      </c>
      <c r="H62" s="19" t="s">
        <v>547</v>
      </c>
      <c r="I62" s="13">
        <v>1069670015183</v>
      </c>
      <c r="J62" s="13">
        <v>667001001</v>
      </c>
      <c r="K62" s="14" t="s">
        <v>548</v>
      </c>
      <c r="L62" s="18" t="s">
        <v>549</v>
      </c>
      <c r="M62" s="14" t="s">
        <v>550</v>
      </c>
      <c r="N62" s="14" t="s">
        <v>551</v>
      </c>
      <c r="O62" s="56">
        <v>1236</v>
      </c>
      <c r="P62" s="97">
        <f t="shared" si="0"/>
        <v>30.016181229773466</v>
      </c>
      <c r="Q62" s="80">
        <v>371</v>
      </c>
      <c r="R62" s="101">
        <v>76</v>
      </c>
      <c r="S62" s="94">
        <v>251</v>
      </c>
      <c r="T62" s="94">
        <v>238</v>
      </c>
      <c r="U62" s="94">
        <v>268</v>
      </c>
      <c r="V62" s="94">
        <v>251</v>
      </c>
      <c r="W62" s="94">
        <v>308</v>
      </c>
      <c r="X62" s="94">
        <v>7</v>
      </c>
      <c r="Y62" s="94">
        <v>6</v>
      </c>
      <c r="Z62" s="94">
        <v>351</v>
      </c>
      <c r="AA62" s="94">
        <v>366</v>
      </c>
      <c r="AB62" s="94">
        <v>199</v>
      </c>
      <c r="AC62" s="94">
        <v>191</v>
      </c>
      <c r="AD62" s="94">
        <v>362</v>
      </c>
      <c r="AE62" s="94">
        <v>355</v>
      </c>
      <c r="AF62" s="94">
        <v>356</v>
      </c>
      <c r="AG62" s="94">
        <v>363</v>
      </c>
    </row>
    <row r="63" spans="1:33" ht="47.25">
      <c r="A63" s="10">
        <v>77</v>
      </c>
      <c r="B63" s="11" t="s">
        <v>105</v>
      </c>
      <c r="C63" s="11" t="s">
        <v>106</v>
      </c>
      <c r="D63" s="11" t="s">
        <v>107</v>
      </c>
      <c r="E63" s="10">
        <v>6660128880</v>
      </c>
      <c r="F63" s="12" t="s">
        <v>552</v>
      </c>
      <c r="G63" s="19" t="s">
        <v>553</v>
      </c>
      <c r="H63" s="11" t="s">
        <v>554</v>
      </c>
      <c r="I63" s="13">
        <v>1026604961580</v>
      </c>
      <c r="J63" s="13">
        <v>667001001</v>
      </c>
      <c r="K63" s="14" t="s">
        <v>555</v>
      </c>
      <c r="L63" s="18" t="s">
        <v>556</v>
      </c>
      <c r="M63" s="14" t="s">
        <v>557</v>
      </c>
      <c r="N63" s="20" t="s">
        <v>558</v>
      </c>
      <c r="O63" s="56">
        <v>268</v>
      </c>
      <c r="P63" s="97">
        <f t="shared" si="0"/>
        <v>29.850746268656714</v>
      </c>
      <c r="Q63" s="80">
        <v>80</v>
      </c>
      <c r="R63" s="101">
        <v>77</v>
      </c>
      <c r="S63" s="94">
        <v>70</v>
      </c>
      <c r="T63" s="94">
        <v>63</v>
      </c>
      <c r="U63" s="94">
        <v>72</v>
      </c>
      <c r="V63" s="94">
        <v>69</v>
      </c>
      <c r="W63" s="94">
        <v>60</v>
      </c>
      <c r="X63" s="94">
        <v>2</v>
      </c>
      <c r="Y63" s="94">
        <v>2</v>
      </c>
      <c r="Z63" s="94">
        <v>43</v>
      </c>
      <c r="AA63" s="94">
        <v>77</v>
      </c>
      <c r="AB63" s="94">
        <v>65</v>
      </c>
      <c r="AC63" s="94">
        <v>63</v>
      </c>
      <c r="AD63" s="94">
        <v>71</v>
      </c>
      <c r="AE63" s="94">
        <v>75</v>
      </c>
      <c r="AF63" s="94">
        <v>76</v>
      </c>
      <c r="AG63" s="94">
        <v>76</v>
      </c>
    </row>
    <row r="64" spans="1:33" ht="47.25">
      <c r="A64" s="10">
        <v>78</v>
      </c>
      <c r="B64" s="11" t="s">
        <v>105</v>
      </c>
      <c r="C64" s="11" t="s">
        <v>106</v>
      </c>
      <c r="D64" s="11" t="s">
        <v>107</v>
      </c>
      <c r="E64" s="10">
        <v>6660128907</v>
      </c>
      <c r="F64" s="12" t="s">
        <v>559</v>
      </c>
      <c r="G64" s="11" t="s">
        <v>560</v>
      </c>
      <c r="H64" s="11" t="s">
        <v>561</v>
      </c>
      <c r="I64" s="13">
        <v>1026604965750</v>
      </c>
      <c r="J64" s="13">
        <v>667001001</v>
      </c>
      <c r="K64" s="14" t="s">
        <v>562</v>
      </c>
      <c r="L64" s="18" t="s">
        <v>563</v>
      </c>
      <c r="M64" s="14" t="s">
        <v>564</v>
      </c>
      <c r="N64" s="14" t="s">
        <v>565</v>
      </c>
      <c r="O64" s="56">
        <v>522</v>
      </c>
      <c r="P64" s="97">
        <f t="shared" si="0"/>
        <v>30.07662835249042</v>
      </c>
      <c r="Q64" s="80">
        <v>157</v>
      </c>
      <c r="R64" s="101">
        <v>78</v>
      </c>
      <c r="S64" s="94">
        <v>138</v>
      </c>
      <c r="T64" s="94">
        <v>135</v>
      </c>
      <c r="U64" s="94">
        <v>141</v>
      </c>
      <c r="V64" s="94">
        <v>129</v>
      </c>
      <c r="W64" s="94">
        <v>132</v>
      </c>
      <c r="X64" s="94">
        <v>2</v>
      </c>
      <c r="Y64" s="94">
        <v>2</v>
      </c>
      <c r="Z64" s="94">
        <v>153</v>
      </c>
      <c r="AA64" s="94">
        <v>155</v>
      </c>
      <c r="AB64" s="94">
        <v>113</v>
      </c>
      <c r="AC64" s="94">
        <v>107</v>
      </c>
      <c r="AD64" s="94">
        <v>152</v>
      </c>
      <c r="AE64" s="94">
        <v>146</v>
      </c>
      <c r="AF64" s="94">
        <v>151</v>
      </c>
      <c r="AG64" s="94">
        <v>152</v>
      </c>
    </row>
    <row r="65" spans="1:33" ht="47.25">
      <c r="A65" s="10">
        <v>79</v>
      </c>
      <c r="B65" s="11" t="s">
        <v>105</v>
      </c>
      <c r="C65" s="11" t="s">
        <v>106</v>
      </c>
      <c r="D65" s="11" t="s">
        <v>107</v>
      </c>
      <c r="E65" s="10">
        <v>6662057970</v>
      </c>
      <c r="F65" s="12" t="s">
        <v>566</v>
      </c>
      <c r="G65" s="11" t="s">
        <v>567</v>
      </c>
      <c r="H65" s="11" t="s">
        <v>568</v>
      </c>
      <c r="I65" s="13">
        <v>1036604390184</v>
      </c>
      <c r="J65" s="13">
        <v>668501001</v>
      </c>
      <c r="K65" s="14" t="s">
        <v>569</v>
      </c>
      <c r="L65" s="18" t="s">
        <v>570</v>
      </c>
      <c r="M65" s="14" t="s">
        <v>571</v>
      </c>
      <c r="N65" s="14" t="s">
        <v>572</v>
      </c>
      <c r="O65" s="56">
        <f>233+90</f>
        <v>323</v>
      </c>
      <c r="P65" s="97">
        <f t="shared" si="0"/>
        <v>30.030959752321984</v>
      </c>
      <c r="Q65" s="80">
        <v>97</v>
      </c>
      <c r="R65" s="101">
        <v>79</v>
      </c>
      <c r="S65" s="94">
        <v>87</v>
      </c>
      <c r="T65" s="94">
        <v>81</v>
      </c>
      <c r="U65" s="94">
        <v>94</v>
      </c>
      <c r="V65" s="94">
        <v>92</v>
      </c>
      <c r="W65" s="94">
        <v>75</v>
      </c>
      <c r="X65" s="94">
        <v>3</v>
      </c>
      <c r="Y65" s="94">
        <v>3</v>
      </c>
      <c r="Z65" s="94">
        <v>94</v>
      </c>
      <c r="AA65" s="94">
        <v>96</v>
      </c>
      <c r="AB65" s="94">
        <v>85</v>
      </c>
      <c r="AC65" s="94">
        <v>80</v>
      </c>
      <c r="AD65" s="94">
        <v>96</v>
      </c>
      <c r="AE65" s="94">
        <v>84</v>
      </c>
      <c r="AF65" s="94">
        <v>87</v>
      </c>
      <c r="AG65" s="94">
        <v>95</v>
      </c>
    </row>
    <row r="66" spans="1:33" ht="47.25">
      <c r="A66" s="10">
        <v>80</v>
      </c>
      <c r="B66" s="11" t="s">
        <v>105</v>
      </c>
      <c r="C66" s="11" t="s">
        <v>106</v>
      </c>
      <c r="D66" s="11" t="s">
        <v>107</v>
      </c>
      <c r="E66" s="10">
        <v>6659071580</v>
      </c>
      <c r="F66" s="12" t="s">
        <v>573</v>
      </c>
      <c r="G66" s="11" t="s">
        <v>574</v>
      </c>
      <c r="H66" s="11" t="s">
        <v>575</v>
      </c>
      <c r="I66" s="13">
        <v>1026602970240</v>
      </c>
      <c r="J66" s="13">
        <v>667801001</v>
      </c>
      <c r="K66" s="14" t="s">
        <v>576</v>
      </c>
      <c r="L66" s="18" t="s">
        <v>577</v>
      </c>
      <c r="M66" s="14" t="s">
        <v>578</v>
      </c>
      <c r="N66" s="14" t="s">
        <v>579</v>
      </c>
      <c r="O66" s="56">
        <v>254</v>
      </c>
      <c r="P66" s="97">
        <f t="shared" si="0"/>
        <v>29.921259842519689</v>
      </c>
      <c r="Q66" s="80">
        <v>76</v>
      </c>
      <c r="R66" s="101">
        <v>80</v>
      </c>
      <c r="S66" s="94">
        <v>71</v>
      </c>
      <c r="T66" s="94">
        <v>71</v>
      </c>
      <c r="U66" s="94">
        <v>70</v>
      </c>
      <c r="V66" s="94">
        <v>69</v>
      </c>
      <c r="W66" s="94">
        <v>72</v>
      </c>
      <c r="X66" s="94">
        <v>2</v>
      </c>
      <c r="Y66" s="94">
        <v>2</v>
      </c>
      <c r="Z66" s="94">
        <v>76</v>
      </c>
      <c r="AA66" s="94">
        <v>74</v>
      </c>
      <c r="AB66" s="94">
        <v>65</v>
      </c>
      <c r="AC66" s="94">
        <v>64</v>
      </c>
      <c r="AD66" s="94">
        <v>74</v>
      </c>
      <c r="AE66" s="94">
        <v>74</v>
      </c>
      <c r="AF66" s="94">
        <v>75</v>
      </c>
      <c r="AG66" s="94">
        <v>74</v>
      </c>
    </row>
    <row r="67" spans="1:33" ht="47.25">
      <c r="A67" s="10">
        <v>81</v>
      </c>
      <c r="B67" s="11" t="s">
        <v>105</v>
      </c>
      <c r="C67" s="11" t="s">
        <v>106</v>
      </c>
      <c r="D67" s="11" t="s">
        <v>107</v>
      </c>
      <c r="E67" s="10">
        <v>6659053541</v>
      </c>
      <c r="F67" s="12" t="s">
        <v>580</v>
      </c>
      <c r="G67" s="11" t="s">
        <v>581</v>
      </c>
      <c r="H67" s="11" t="s">
        <v>582</v>
      </c>
      <c r="I67" s="13">
        <v>1026602958029</v>
      </c>
      <c r="J67" s="13">
        <v>665901001</v>
      </c>
      <c r="K67" s="14" t="s">
        <v>583</v>
      </c>
      <c r="L67" s="18" t="s">
        <v>584</v>
      </c>
      <c r="M67" s="14" t="s">
        <v>585</v>
      </c>
      <c r="N67" s="16" t="s">
        <v>586</v>
      </c>
      <c r="O67" s="56">
        <v>420</v>
      </c>
      <c r="P67" s="97">
        <f t="shared" ref="P67:P130" si="1">Q67/O67*100</f>
        <v>30</v>
      </c>
      <c r="Q67" s="80">
        <v>126</v>
      </c>
      <c r="R67" s="101">
        <v>81</v>
      </c>
      <c r="S67" s="94">
        <v>126</v>
      </c>
      <c r="T67" s="94">
        <v>126</v>
      </c>
      <c r="U67" s="94">
        <v>126</v>
      </c>
      <c r="V67" s="94">
        <v>126</v>
      </c>
      <c r="W67" s="94">
        <v>126</v>
      </c>
      <c r="X67" s="94">
        <v>99</v>
      </c>
      <c r="Y67" s="94">
        <v>99</v>
      </c>
      <c r="Z67" s="94">
        <v>126</v>
      </c>
      <c r="AA67" s="94">
        <v>126</v>
      </c>
      <c r="AB67" s="94">
        <v>126</v>
      </c>
      <c r="AC67" s="94">
        <v>126</v>
      </c>
      <c r="AD67" s="94">
        <v>126</v>
      </c>
      <c r="AE67" s="94">
        <v>126</v>
      </c>
      <c r="AF67" s="94">
        <v>126</v>
      </c>
      <c r="AG67" s="94">
        <v>126</v>
      </c>
    </row>
    <row r="68" spans="1:33" ht="47.25">
      <c r="A68" s="10">
        <v>82</v>
      </c>
      <c r="B68" s="11" t="s">
        <v>105</v>
      </c>
      <c r="C68" s="11" t="s">
        <v>106</v>
      </c>
      <c r="D68" s="11" t="s">
        <v>107</v>
      </c>
      <c r="E68" s="10">
        <v>6661057494</v>
      </c>
      <c r="F68" s="12" t="s">
        <v>587</v>
      </c>
      <c r="G68" s="11" t="s">
        <v>588</v>
      </c>
      <c r="H68" s="11" t="s">
        <v>589</v>
      </c>
      <c r="I68" s="13">
        <v>1026605256336</v>
      </c>
      <c r="J68" s="13">
        <v>667101001</v>
      </c>
      <c r="K68" s="14" t="s">
        <v>590</v>
      </c>
      <c r="L68" s="14" t="s">
        <v>591</v>
      </c>
      <c r="M68" s="14" t="s">
        <v>592</v>
      </c>
      <c r="N68" s="14" t="s">
        <v>593</v>
      </c>
      <c r="O68" s="56">
        <v>233</v>
      </c>
      <c r="P68" s="97">
        <f t="shared" si="1"/>
        <v>30.042918454935624</v>
      </c>
      <c r="Q68" s="80">
        <v>70</v>
      </c>
      <c r="R68" s="101">
        <v>82</v>
      </c>
      <c r="S68" s="94">
        <v>63</v>
      </c>
      <c r="T68" s="94">
        <v>61</v>
      </c>
      <c r="U68" s="94">
        <v>65</v>
      </c>
      <c r="V68" s="94">
        <v>60</v>
      </c>
      <c r="W68" s="94">
        <v>46</v>
      </c>
      <c r="X68" s="94">
        <v>1</v>
      </c>
      <c r="Y68" s="94">
        <v>1</v>
      </c>
      <c r="Z68" s="94">
        <v>30</v>
      </c>
      <c r="AA68" s="94">
        <v>66</v>
      </c>
      <c r="AB68" s="94">
        <v>63</v>
      </c>
      <c r="AC68" s="94">
        <v>63</v>
      </c>
      <c r="AD68" s="94">
        <v>63</v>
      </c>
      <c r="AE68" s="94">
        <v>60</v>
      </c>
      <c r="AF68" s="94">
        <v>63</v>
      </c>
      <c r="AG68" s="94">
        <v>67</v>
      </c>
    </row>
    <row r="69" spans="1:33" ht="47.25">
      <c r="A69" s="10">
        <v>83</v>
      </c>
      <c r="B69" s="11" t="s">
        <v>105</v>
      </c>
      <c r="C69" s="11" t="s">
        <v>106</v>
      </c>
      <c r="D69" s="11" t="s">
        <v>107</v>
      </c>
      <c r="E69" s="10">
        <v>6661060930</v>
      </c>
      <c r="F69" s="12" t="s">
        <v>594</v>
      </c>
      <c r="G69" s="11" t="s">
        <v>595</v>
      </c>
      <c r="H69" s="11" t="s">
        <v>596</v>
      </c>
      <c r="I69" s="13">
        <v>1026605256369</v>
      </c>
      <c r="J69" s="13">
        <v>667101001</v>
      </c>
      <c r="K69" s="14" t="s">
        <v>597</v>
      </c>
      <c r="L69" s="18" t="s">
        <v>598</v>
      </c>
      <c r="M69" s="14" t="s">
        <v>599</v>
      </c>
      <c r="N69" s="14" t="s">
        <v>600</v>
      </c>
      <c r="O69" s="56">
        <v>637</v>
      </c>
      <c r="P69" s="97">
        <f t="shared" si="1"/>
        <v>29.984301412872842</v>
      </c>
      <c r="Q69" s="80">
        <v>191</v>
      </c>
      <c r="R69" s="101">
        <v>83</v>
      </c>
      <c r="S69" s="94">
        <v>147</v>
      </c>
      <c r="T69" s="94">
        <v>144</v>
      </c>
      <c r="U69" s="94">
        <v>182</v>
      </c>
      <c r="V69" s="94">
        <v>175</v>
      </c>
      <c r="W69" s="94">
        <v>173</v>
      </c>
      <c r="X69" s="94">
        <v>5</v>
      </c>
      <c r="Y69" s="94">
        <v>4</v>
      </c>
      <c r="Z69" s="94">
        <v>181</v>
      </c>
      <c r="AA69" s="94">
        <v>188</v>
      </c>
      <c r="AB69" s="94">
        <v>166</v>
      </c>
      <c r="AC69" s="94">
        <v>160</v>
      </c>
      <c r="AD69" s="94">
        <v>187</v>
      </c>
      <c r="AE69" s="94">
        <v>184</v>
      </c>
      <c r="AF69" s="94">
        <v>184</v>
      </c>
      <c r="AG69" s="94">
        <v>188</v>
      </c>
    </row>
    <row r="70" spans="1:33" ht="63">
      <c r="A70" s="10">
        <v>84</v>
      </c>
      <c r="B70" s="11" t="s">
        <v>123</v>
      </c>
      <c r="C70" s="11" t="s">
        <v>106</v>
      </c>
      <c r="D70" s="11" t="s">
        <v>107</v>
      </c>
      <c r="E70" s="10">
        <v>6661057092</v>
      </c>
      <c r="F70" s="12" t="s">
        <v>601</v>
      </c>
      <c r="G70" s="11" t="s">
        <v>602</v>
      </c>
      <c r="H70" s="11" t="s">
        <v>603</v>
      </c>
      <c r="I70" s="13">
        <v>1026605244490</v>
      </c>
      <c r="J70" s="13">
        <v>667101001</v>
      </c>
      <c r="K70" s="14" t="s">
        <v>604</v>
      </c>
      <c r="L70" s="18" t="s">
        <v>605</v>
      </c>
      <c r="M70" s="14" t="s">
        <v>606</v>
      </c>
      <c r="N70" s="16" t="s">
        <v>607</v>
      </c>
      <c r="O70" s="56">
        <v>925</v>
      </c>
      <c r="P70" s="97">
        <f t="shared" si="1"/>
        <v>30.054054054054053</v>
      </c>
      <c r="Q70" s="80">
        <v>278</v>
      </c>
      <c r="R70" s="101">
        <v>84</v>
      </c>
      <c r="S70" s="94">
        <v>238</v>
      </c>
      <c r="T70" s="94">
        <v>231</v>
      </c>
      <c r="U70" s="94">
        <v>249</v>
      </c>
      <c r="V70" s="94">
        <v>233</v>
      </c>
      <c r="W70" s="94">
        <v>258</v>
      </c>
      <c r="X70" s="94">
        <v>7</v>
      </c>
      <c r="Y70" s="94">
        <v>7</v>
      </c>
      <c r="Z70" s="94">
        <v>268</v>
      </c>
      <c r="AA70" s="94">
        <v>275</v>
      </c>
      <c r="AB70" s="94">
        <v>195</v>
      </c>
      <c r="AC70" s="94">
        <v>193</v>
      </c>
      <c r="AD70" s="94">
        <v>277</v>
      </c>
      <c r="AE70" s="94">
        <v>273</v>
      </c>
      <c r="AF70" s="94">
        <v>268</v>
      </c>
      <c r="AG70" s="94">
        <v>278</v>
      </c>
    </row>
    <row r="71" spans="1:33" ht="47.25">
      <c r="A71" s="10">
        <v>85</v>
      </c>
      <c r="B71" s="11" t="s">
        <v>105</v>
      </c>
      <c r="C71" s="11" t="s">
        <v>106</v>
      </c>
      <c r="D71" s="11" t="s">
        <v>107</v>
      </c>
      <c r="E71" s="10">
        <v>6661020945</v>
      </c>
      <c r="F71" s="12" t="s">
        <v>608</v>
      </c>
      <c r="G71" s="11" t="s">
        <v>609</v>
      </c>
      <c r="H71" s="11" t="s">
        <v>610</v>
      </c>
      <c r="I71" s="13">
        <v>1036603981468</v>
      </c>
      <c r="J71" s="13">
        <v>667101001</v>
      </c>
      <c r="K71" s="14" t="s">
        <v>611</v>
      </c>
      <c r="L71" s="18" t="s">
        <v>612</v>
      </c>
      <c r="M71" s="14" t="s">
        <v>613</v>
      </c>
      <c r="N71" s="14" t="s">
        <v>614</v>
      </c>
      <c r="O71" s="56">
        <v>305</v>
      </c>
      <c r="P71" s="97">
        <f t="shared" si="1"/>
        <v>30.16393442622951</v>
      </c>
      <c r="Q71" s="80">
        <v>92</v>
      </c>
      <c r="R71" s="101">
        <v>85</v>
      </c>
      <c r="S71" s="94">
        <v>85</v>
      </c>
      <c r="T71" s="94">
        <v>83</v>
      </c>
      <c r="U71" s="94">
        <v>89</v>
      </c>
      <c r="V71" s="94">
        <v>88</v>
      </c>
      <c r="W71" s="94">
        <v>76</v>
      </c>
      <c r="X71" s="94">
        <v>2</v>
      </c>
      <c r="Y71" s="94">
        <v>2</v>
      </c>
      <c r="Z71" s="94">
        <v>41</v>
      </c>
      <c r="AA71" s="94">
        <v>92</v>
      </c>
      <c r="AB71" s="94">
        <v>81</v>
      </c>
      <c r="AC71" s="94">
        <v>81</v>
      </c>
      <c r="AD71" s="94">
        <v>87</v>
      </c>
      <c r="AE71" s="94">
        <v>90</v>
      </c>
      <c r="AF71" s="94">
        <v>86</v>
      </c>
      <c r="AG71" s="94">
        <v>92</v>
      </c>
    </row>
    <row r="72" spans="1:33" ht="63">
      <c r="A72" s="10">
        <v>86</v>
      </c>
      <c r="B72" s="29" t="s">
        <v>615</v>
      </c>
      <c r="C72" s="11" t="s">
        <v>106</v>
      </c>
      <c r="D72" s="11" t="s">
        <v>146</v>
      </c>
      <c r="E72" s="10">
        <v>6661004358</v>
      </c>
      <c r="F72" s="12" t="s">
        <v>616</v>
      </c>
      <c r="G72" s="11" t="s">
        <v>617</v>
      </c>
      <c r="H72" s="11" t="s">
        <v>618</v>
      </c>
      <c r="I72" s="13">
        <v>1036603987221</v>
      </c>
      <c r="J72" s="13">
        <v>667901001</v>
      </c>
      <c r="K72" s="17" t="s">
        <v>619</v>
      </c>
      <c r="L72" s="18" t="s">
        <v>620</v>
      </c>
      <c r="M72" s="34" t="s">
        <v>621</v>
      </c>
      <c r="N72" s="18" t="s">
        <v>622</v>
      </c>
      <c r="O72" s="98">
        <v>1265</v>
      </c>
      <c r="P72" s="97">
        <f t="shared" si="1"/>
        <v>30.039525691699602</v>
      </c>
      <c r="Q72" s="80">
        <v>380</v>
      </c>
      <c r="R72" s="101">
        <v>86</v>
      </c>
      <c r="S72" s="94">
        <v>378</v>
      </c>
      <c r="T72" s="94">
        <v>310</v>
      </c>
      <c r="U72" s="94">
        <v>280</v>
      </c>
      <c r="V72" s="94">
        <v>262</v>
      </c>
      <c r="W72" s="94">
        <v>282</v>
      </c>
      <c r="X72" s="94">
        <v>110</v>
      </c>
      <c r="Y72" s="94">
        <v>107</v>
      </c>
      <c r="Z72" s="94">
        <v>354</v>
      </c>
      <c r="AA72" s="94">
        <v>368</v>
      </c>
      <c r="AB72" s="94">
        <v>296</v>
      </c>
      <c r="AC72" s="94">
        <v>292</v>
      </c>
      <c r="AD72" s="94">
        <v>350</v>
      </c>
      <c r="AE72" s="94">
        <v>345</v>
      </c>
      <c r="AF72" s="94">
        <v>305</v>
      </c>
      <c r="AG72" s="94">
        <v>346</v>
      </c>
    </row>
    <row r="73" spans="1:33" ht="47.25">
      <c r="A73" s="10">
        <v>88</v>
      </c>
      <c r="B73" s="11" t="s">
        <v>123</v>
      </c>
      <c r="C73" s="11" t="s">
        <v>106</v>
      </c>
      <c r="D73" s="11" t="s">
        <v>107</v>
      </c>
      <c r="E73" s="10">
        <v>6661085188</v>
      </c>
      <c r="F73" s="12" t="s">
        <v>623</v>
      </c>
      <c r="G73" s="11" t="s">
        <v>624</v>
      </c>
      <c r="H73" s="11" t="s">
        <v>625</v>
      </c>
      <c r="I73" s="13">
        <v>1026605232114</v>
      </c>
      <c r="J73" s="13">
        <v>667101001</v>
      </c>
      <c r="K73" s="14" t="s">
        <v>626</v>
      </c>
      <c r="L73" s="18" t="s">
        <v>627</v>
      </c>
      <c r="M73" s="14" t="s">
        <v>628</v>
      </c>
      <c r="N73" s="16" t="s">
        <v>629</v>
      </c>
      <c r="O73" s="56">
        <v>720</v>
      </c>
      <c r="P73" s="97">
        <f t="shared" si="1"/>
        <v>30</v>
      </c>
      <c r="Q73" s="80">
        <v>216</v>
      </c>
      <c r="R73" s="101">
        <v>88</v>
      </c>
      <c r="S73" s="94">
        <v>207</v>
      </c>
      <c r="T73" s="94">
        <v>198</v>
      </c>
      <c r="U73" s="94">
        <v>202</v>
      </c>
      <c r="V73" s="94">
        <v>191</v>
      </c>
      <c r="W73" s="94">
        <v>204</v>
      </c>
      <c r="X73" s="94">
        <v>29</v>
      </c>
      <c r="Y73" s="94">
        <v>28</v>
      </c>
      <c r="Z73" s="94">
        <v>212</v>
      </c>
      <c r="AA73" s="94">
        <v>214</v>
      </c>
      <c r="AB73" s="94">
        <v>192</v>
      </c>
      <c r="AC73" s="94">
        <v>192</v>
      </c>
      <c r="AD73" s="94">
        <v>214</v>
      </c>
      <c r="AE73" s="94">
        <v>213</v>
      </c>
      <c r="AF73" s="94">
        <v>212</v>
      </c>
      <c r="AG73" s="94">
        <v>212</v>
      </c>
    </row>
    <row r="74" spans="1:33" ht="47.25">
      <c r="A74" s="10">
        <v>90</v>
      </c>
      <c r="B74" s="11" t="s">
        <v>105</v>
      </c>
      <c r="C74" s="11" t="s">
        <v>106</v>
      </c>
      <c r="D74" s="11" t="s">
        <v>107</v>
      </c>
      <c r="E74" s="10">
        <v>6661059780</v>
      </c>
      <c r="F74" s="12" t="s">
        <v>630</v>
      </c>
      <c r="G74" s="19" t="s">
        <v>631</v>
      </c>
      <c r="H74" s="11" t="s">
        <v>632</v>
      </c>
      <c r="I74" s="13">
        <v>1026605256358</v>
      </c>
      <c r="J74" s="13">
        <v>667101001</v>
      </c>
      <c r="K74" s="14" t="s">
        <v>633</v>
      </c>
      <c r="L74" s="18" t="s">
        <v>634</v>
      </c>
      <c r="M74" s="14" t="s">
        <v>635</v>
      </c>
      <c r="N74" s="14" t="s">
        <v>636</v>
      </c>
      <c r="O74" s="56">
        <v>800</v>
      </c>
      <c r="P74" s="97">
        <f t="shared" si="1"/>
        <v>30</v>
      </c>
      <c r="Q74" s="80">
        <v>240</v>
      </c>
      <c r="R74" s="101">
        <v>90</v>
      </c>
      <c r="S74" s="94">
        <v>222</v>
      </c>
      <c r="T74" s="94">
        <v>215</v>
      </c>
      <c r="U74" s="94">
        <v>210</v>
      </c>
      <c r="V74" s="94">
        <v>204</v>
      </c>
      <c r="W74" s="94">
        <v>207</v>
      </c>
      <c r="X74" s="94">
        <v>39</v>
      </c>
      <c r="Y74" s="94">
        <v>34</v>
      </c>
      <c r="Z74" s="94">
        <v>117</v>
      </c>
      <c r="AA74" s="94">
        <v>234</v>
      </c>
      <c r="AB74" s="94">
        <v>203</v>
      </c>
      <c r="AC74" s="94">
        <v>199</v>
      </c>
      <c r="AD74" s="94">
        <v>214</v>
      </c>
      <c r="AE74" s="94">
        <v>227</v>
      </c>
      <c r="AF74" s="94">
        <v>235</v>
      </c>
      <c r="AG74" s="94">
        <v>238</v>
      </c>
    </row>
    <row r="75" spans="1:33" ht="47.25">
      <c r="A75" s="10">
        <v>91</v>
      </c>
      <c r="B75" s="11" t="s">
        <v>105</v>
      </c>
      <c r="C75" s="11" t="s">
        <v>106</v>
      </c>
      <c r="D75" s="11" t="s">
        <v>107</v>
      </c>
      <c r="E75" s="10">
        <v>6661060923</v>
      </c>
      <c r="F75" s="12" t="s">
        <v>637</v>
      </c>
      <c r="G75" s="19" t="s">
        <v>638</v>
      </c>
      <c r="H75" s="11" t="s">
        <v>639</v>
      </c>
      <c r="I75" s="13">
        <v>1026605256325</v>
      </c>
      <c r="J75" s="13">
        <v>667101001</v>
      </c>
      <c r="K75" s="14" t="s">
        <v>640</v>
      </c>
      <c r="L75" s="18" t="s">
        <v>641</v>
      </c>
      <c r="M75" s="14" t="s">
        <v>642</v>
      </c>
      <c r="N75" s="14" t="s">
        <v>643</v>
      </c>
      <c r="O75" s="56">
        <v>575</v>
      </c>
      <c r="P75" s="97">
        <f t="shared" si="1"/>
        <v>30.086956521739129</v>
      </c>
      <c r="Q75" s="80">
        <v>173</v>
      </c>
      <c r="R75" s="101">
        <v>91</v>
      </c>
      <c r="S75" s="94">
        <v>157</v>
      </c>
      <c r="T75" s="94">
        <v>156</v>
      </c>
      <c r="U75" s="94">
        <v>163</v>
      </c>
      <c r="V75" s="94">
        <v>158</v>
      </c>
      <c r="W75" s="94">
        <v>155</v>
      </c>
      <c r="X75" s="94">
        <v>4</v>
      </c>
      <c r="Y75" s="94">
        <v>4</v>
      </c>
      <c r="Z75" s="94">
        <v>153</v>
      </c>
      <c r="AA75" s="94">
        <v>167</v>
      </c>
      <c r="AB75" s="94">
        <v>134</v>
      </c>
      <c r="AC75" s="94">
        <v>134</v>
      </c>
      <c r="AD75" s="94">
        <v>172</v>
      </c>
      <c r="AE75" s="94">
        <v>167</v>
      </c>
      <c r="AF75" s="94">
        <v>169</v>
      </c>
      <c r="AG75" s="94">
        <v>169</v>
      </c>
    </row>
    <row r="76" spans="1:33" ht="47.25">
      <c r="A76" s="10">
        <v>92</v>
      </c>
      <c r="B76" s="11" t="s">
        <v>105</v>
      </c>
      <c r="C76" s="11" t="s">
        <v>106</v>
      </c>
      <c r="D76" s="11" t="s">
        <v>107</v>
      </c>
      <c r="E76" s="10">
        <v>6661061290</v>
      </c>
      <c r="F76" s="12" t="s">
        <v>644</v>
      </c>
      <c r="G76" s="11" t="s">
        <v>645</v>
      </c>
      <c r="H76" s="11" t="s">
        <v>646</v>
      </c>
      <c r="I76" s="13">
        <v>1026605256347</v>
      </c>
      <c r="J76" s="13">
        <v>667101001</v>
      </c>
      <c r="K76" s="14" t="s">
        <v>647</v>
      </c>
      <c r="L76" s="18" t="s">
        <v>648</v>
      </c>
      <c r="M76" s="14" t="s">
        <v>649</v>
      </c>
      <c r="N76" s="14" t="s">
        <v>650</v>
      </c>
      <c r="O76" s="56">
        <f>(111+268)</f>
        <v>379</v>
      </c>
      <c r="P76" s="97">
        <f t="shared" si="1"/>
        <v>30.079155672823219</v>
      </c>
      <c r="Q76" s="80">
        <v>114</v>
      </c>
      <c r="R76" s="101">
        <v>92</v>
      </c>
      <c r="S76" s="94">
        <v>93</v>
      </c>
      <c r="T76" s="94">
        <v>81</v>
      </c>
      <c r="U76" s="94">
        <v>89</v>
      </c>
      <c r="V76" s="94">
        <v>76</v>
      </c>
      <c r="W76" s="94">
        <v>77</v>
      </c>
      <c r="X76" s="94">
        <v>1</v>
      </c>
      <c r="Y76" s="94">
        <v>1</v>
      </c>
      <c r="Z76" s="94">
        <v>101</v>
      </c>
      <c r="AA76" s="94">
        <v>110</v>
      </c>
      <c r="AB76" s="94">
        <v>73</v>
      </c>
      <c r="AC76" s="94">
        <v>71</v>
      </c>
      <c r="AD76" s="94">
        <v>104</v>
      </c>
      <c r="AE76" s="94">
        <v>105</v>
      </c>
      <c r="AF76" s="94">
        <v>107</v>
      </c>
      <c r="AG76" s="94">
        <v>105</v>
      </c>
    </row>
    <row r="77" spans="1:33" ht="63">
      <c r="A77" s="10">
        <v>93</v>
      </c>
      <c r="B77" s="19" t="s">
        <v>123</v>
      </c>
      <c r="C77" s="11" t="s">
        <v>106</v>
      </c>
      <c r="D77" s="11" t="s">
        <v>651</v>
      </c>
      <c r="E77" s="22">
        <v>6670364607</v>
      </c>
      <c r="F77" s="23" t="s">
        <v>652</v>
      </c>
      <c r="G77" s="19" t="s">
        <v>653</v>
      </c>
      <c r="H77" s="19" t="s">
        <v>654</v>
      </c>
      <c r="I77" s="13">
        <v>1126670000291</v>
      </c>
      <c r="J77" s="13">
        <v>667001001</v>
      </c>
      <c r="K77" s="14" t="s">
        <v>655</v>
      </c>
      <c r="L77" s="18" t="s">
        <v>656</v>
      </c>
      <c r="M77" s="14" t="s">
        <v>657</v>
      </c>
      <c r="N77" s="16" t="s">
        <v>658</v>
      </c>
      <c r="O77" s="56">
        <v>2116</v>
      </c>
      <c r="P77" s="97">
        <f t="shared" si="1"/>
        <v>28.355387523629489</v>
      </c>
      <c r="Q77" s="80">
        <v>600</v>
      </c>
      <c r="R77" s="101">
        <v>93</v>
      </c>
      <c r="S77" s="94">
        <v>422</v>
      </c>
      <c r="T77" s="94">
        <v>402</v>
      </c>
      <c r="U77" s="94">
        <v>494</v>
      </c>
      <c r="V77" s="94">
        <v>457</v>
      </c>
      <c r="W77" s="94">
        <v>506</v>
      </c>
      <c r="X77" s="94">
        <v>11</v>
      </c>
      <c r="Y77" s="94">
        <v>8</v>
      </c>
      <c r="Z77" s="94">
        <v>554</v>
      </c>
      <c r="AA77" s="94">
        <v>589</v>
      </c>
      <c r="AB77" s="94">
        <v>383</v>
      </c>
      <c r="AC77" s="94">
        <v>378</v>
      </c>
      <c r="AD77" s="94">
        <v>589</v>
      </c>
      <c r="AE77" s="94">
        <v>572</v>
      </c>
      <c r="AF77" s="94">
        <v>573</v>
      </c>
      <c r="AG77" s="94">
        <v>582</v>
      </c>
    </row>
    <row r="78" spans="1:33" ht="47.25">
      <c r="A78" s="10">
        <v>94</v>
      </c>
      <c r="B78" s="19" t="s">
        <v>154</v>
      </c>
      <c r="C78" s="11" t="s">
        <v>106</v>
      </c>
      <c r="D78" s="11" t="s">
        <v>107</v>
      </c>
      <c r="E78" s="10">
        <v>6662069781</v>
      </c>
      <c r="F78" s="12" t="s">
        <v>659</v>
      </c>
      <c r="G78" s="11" t="s">
        <v>660</v>
      </c>
      <c r="H78" s="11" t="s">
        <v>661</v>
      </c>
      <c r="I78" s="13">
        <v>1026605415528</v>
      </c>
      <c r="J78" s="13">
        <v>668501001</v>
      </c>
      <c r="K78" s="14" t="s">
        <v>662</v>
      </c>
      <c r="L78" s="18" t="s">
        <v>663</v>
      </c>
      <c r="M78" s="20" t="s">
        <v>664</v>
      </c>
      <c r="N78" s="35" t="s">
        <v>665</v>
      </c>
      <c r="O78" s="56">
        <v>200</v>
      </c>
      <c r="P78" s="97">
        <f t="shared" si="1"/>
        <v>30</v>
      </c>
      <c r="Q78" s="80">
        <v>60</v>
      </c>
      <c r="R78" s="101">
        <v>94</v>
      </c>
      <c r="S78" s="94">
        <v>52</v>
      </c>
      <c r="T78" s="94">
        <v>50</v>
      </c>
      <c r="U78" s="94">
        <v>53</v>
      </c>
      <c r="V78" s="94">
        <v>51</v>
      </c>
      <c r="W78" s="94">
        <v>51</v>
      </c>
      <c r="X78" s="94">
        <v>1</v>
      </c>
      <c r="Y78" s="94">
        <v>1</v>
      </c>
      <c r="Z78" s="94">
        <v>57</v>
      </c>
      <c r="AA78" s="94">
        <v>59</v>
      </c>
      <c r="AB78" s="94">
        <v>38</v>
      </c>
      <c r="AC78" s="94">
        <v>35</v>
      </c>
      <c r="AD78" s="94">
        <v>56</v>
      </c>
      <c r="AE78" s="94">
        <v>57</v>
      </c>
      <c r="AF78" s="94">
        <v>50</v>
      </c>
      <c r="AG78" s="94">
        <v>57</v>
      </c>
    </row>
    <row r="79" spans="1:33" ht="47.25">
      <c r="A79" s="10">
        <v>95</v>
      </c>
      <c r="B79" s="11" t="s">
        <v>105</v>
      </c>
      <c r="C79" s="11" t="s">
        <v>106</v>
      </c>
      <c r="D79" s="11" t="s">
        <v>107</v>
      </c>
      <c r="E79" s="10">
        <v>6659072047</v>
      </c>
      <c r="F79" s="12" t="s">
        <v>666</v>
      </c>
      <c r="G79" s="11" t="s">
        <v>667</v>
      </c>
      <c r="H79" s="11" t="s">
        <v>668</v>
      </c>
      <c r="I79" s="13">
        <v>1026602971020</v>
      </c>
      <c r="J79" s="13">
        <v>667801001</v>
      </c>
      <c r="K79" s="14" t="s">
        <v>669</v>
      </c>
      <c r="L79" s="18" t="s">
        <v>670</v>
      </c>
      <c r="M79" s="14" t="s">
        <v>671</v>
      </c>
      <c r="N79" s="14" t="s">
        <v>672</v>
      </c>
      <c r="O79" s="56">
        <v>80</v>
      </c>
      <c r="P79" s="97">
        <f t="shared" si="1"/>
        <v>30</v>
      </c>
      <c r="Q79" s="80">
        <v>24</v>
      </c>
      <c r="R79" s="101">
        <v>95</v>
      </c>
      <c r="S79" s="94">
        <v>24</v>
      </c>
      <c r="T79" s="94">
        <v>23</v>
      </c>
      <c r="U79" s="94">
        <v>22</v>
      </c>
      <c r="V79" s="94">
        <v>22</v>
      </c>
      <c r="W79" s="94">
        <v>22</v>
      </c>
      <c r="X79" s="94">
        <v>1</v>
      </c>
      <c r="Y79" s="94">
        <v>1</v>
      </c>
      <c r="Z79" s="94">
        <v>23</v>
      </c>
      <c r="AA79" s="94">
        <v>24</v>
      </c>
      <c r="AB79" s="94">
        <v>22</v>
      </c>
      <c r="AC79" s="94">
        <v>22</v>
      </c>
      <c r="AD79" s="94">
        <v>24</v>
      </c>
      <c r="AE79" s="94">
        <v>24</v>
      </c>
      <c r="AF79" s="94">
        <v>24</v>
      </c>
      <c r="AG79" s="94">
        <v>24</v>
      </c>
    </row>
    <row r="80" spans="1:33" ht="47.25">
      <c r="A80" s="10">
        <v>96</v>
      </c>
      <c r="B80" s="11" t="s">
        <v>673</v>
      </c>
      <c r="C80" s="11" t="s">
        <v>674</v>
      </c>
      <c r="D80" s="11" t="s">
        <v>107</v>
      </c>
      <c r="E80" s="10">
        <v>6668018751</v>
      </c>
      <c r="F80" s="12" t="s">
        <v>675</v>
      </c>
      <c r="G80" s="11" t="s">
        <v>676</v>
      </c>
      <c r="H80" s="11" t="s">
        <v>677</v>
      </c>
      <c r="I80" s="13">
        <v>1026601372577</v>
      </c>
      <c r="J80" s="13">
        <v>662301001</v>
      </c>
      <c r="K80" s="14" t="s">
        <v>678</v>
      </c>
      <c r="L80" s="18" t="s">
        <v>679</v>
      </c>
      <c r="M80" s="14" t="s">
        <v>680</v>
      </c>
      <c r="N80" s="25" t="s">
        <v>681</v>
      </c>
      <c r="O80" s="56">
        <v>230</v>
      </c>
      <c r="P80" s="97">
        <f t="shared" si="1"/>
        <v>30</v>
      </c>
      <c r="Q80" s="80">
        <v>69</v>
      </c>
      <c r="R80" s="101">
        <v>96</v>
      </c>
      <c r="S80" s="94">
        <v>61</v>
      </c>
      <c r="T80" s="94">
        <v>58</v>
      </c>
      <c r="U80" s="94">
        <v>61</v>
      </c>
      <c r="V80" s="94">
        <v>55</v>
      </c>
      <c r="W80" s="94">
        <v>56</v>
      </c>
      <c r="X80" s="94">
        <v>1</v>
      </c>
      <c r="Y80" s="94">
        <v>1</v>
      </c>
      <c r="Z80" s="94">
        <v>61</v>
      </c>
      <c r="AA80" s="94">
        <v>69</v>
      </c>
      <c r="AB80" s="94">
        <v>50</v>
      </c>
      <c r="AC80" s="94">
        <v>50</v>
      </c>
      <c r="AD80" s="94">
        <v>69</v>
      </c>
      <c r="AE80" s="94">
        <v>66</v>
      </c>
      <c r="AF80" s="94">
        <v>67</v>
      </c>
      <c r="AG80" s="94">
        <v>68</v>
      </c>
    </row>
    <row r="81" spans="1:33" ht="47.25">
      <c r="A81" s="10">
        <v>97</v>
      </c>
      <c r="B81" s="11" t="s">
        <v>682</v>
      </c>
      <c r="C81" s="11" t="s">
        <v>674</v>
      </c>
      <c r="D81" s="11" t="s">
        <v>107</v>
      </c>
      <c r="E81" s="10">
        <v>6668019314</v>
      </c>
      <c r="F81" s="12" t="s">
        <v>683</v>
      </c>
      <c r="G81" s="11" t="s">
        <v>684</v>
      </c>
      <c r="H81" s="11" t="s">
        <v>685</v>
      </c>
      <c r="I81" s="13">
        <v>1026601375130</v>
      </c>
      <c r="J81" s="13">
        <v>662301001</v>
      </c>
      <c r="K81" s="20" t="s">
        <v>686</v>
      </c>
      <c r="L81" s="18" t="s">
        <v>687</v>
      </c>
      <c r="M81" s="20" t="s">
        <v>688</v>
      </c>
      <c r="N81" s="16" t="s">
        <v>689</v>
      </c>
      <c r="O81" s="56">
        <v>929</v>
      </c>
      <c r="P81" s="97">
        <f t="shared" si="1"/>
        <v>30.032292787944026</v>
      </c>
      <c r="Q81" s="80">
        <v>279</v>
      </c>
      <c r="R81" s="101">
        <v>97</v>
      </c>
      <c r="S81" s="94">
        <v>242</v>
      </c>
      <c r="T81" s="94">
        <v>240</v>
      </c>
      <c r="U81" s="94">
        <v>214</v>
      </c>
      <c r="V81" s="94">
        <v>210</v>
      </c>
      <c r="W81" s="94">
        <v>255</v>
      </c>
      <c r="X81" s="94">
        <v>11</v>
      </c>
      <c r="Y81" s="94">
        <v>10</v>
      </c>
      <c r="Z81" s="94">
        <v>214</v>
      </c>
      <c r="AA81" s="94">
        <v>276</v>
      </c>
      <c r="AB81" s="94">
        <v>198</v>
      </c>
      <c r="AC81" s="94">
        <v>197</v>
      </c>
      <c r="AD81" s="94">
        <v>250</v>
      </c>
      <c r="AE81" s="94">
        <v>273</v>
      </c>
      <c r="AF81" s="94">
        <v>276</v>
      </c>
      <c r="AG81" s="94">
        <v>278</v>
      </c>
    </row>
    <row r="82" spans="1:33" ht="47.25">
      <c r="A82" s="10">
        <v>98</v>
      </c>
      <c r="B82" s="11" t="s">
        <v>682</v>
      </c>
      <c r="C82" s="11" t="s">
        <v>674</v>
      </c>
      <c r="D82" s="11" t="s">
        <v>107</v>
      </c>
      <c r="E82" s="10">
        <v>6668017099</v>
      </c>
      <c r="F82" s="12" t="s">
        <v>690</v>
      </c>
      <c r="G82" s="11" t="s">
        <v>691</v>
      </c>
      <c r="H82" s="11" t="s">
        <v>692</v>
      </c>
      <c r="I82" s="13">
        <v>1026601375294</v>
      </c>
      <c r="J82" s="13">
        <v>662301001</v>
      </c>
      <c r="K82" s="20" t="s">
        <v>693</v>
      </c>
      <c r="L82" s="18" t="s">
        <v>694</v>
      </c>
      <c r="M82" s="20" t="s">
        <v>695</v>
      </c>
      <c r="N82" s="16" t="s">
        <v>696</v>
      </c>
      <c r="O82" s="56">
        <v>915</v>
      </c>
      <c r="P82" s="97">
        <f t="shared" si="1"/>
        <v>30.05464480874317</v>
      </c>
      <c r="Q82" s="80">
        <v>275</v>
      </c>
      <c r="R82" s="101">
        <v>98</v>
      </c>
      <c r="S82" s="94">
        <v>241</v>
      </c>
      <c r="T82" s="94">
        <v>235</v>
      </c>
      <c r="U82" s="94">
        <v>212</v>
      </c>
      <c r="V82" s="94">
        <v>197</v>
      </c>
      <c r="W82" s="94">
        <v>259</v>
      </c>
      <c r="X82" s="94">
        <v>29</v>
      </c>
      <c r="Y82" s="94">
        <v>26</v>
      </c>
      <c r="Z82" s="94">
        <v>166</v>
      </c>
      <c r="AA82" s="94">
        <v>273</v>
      </c>
      <c r="AB82" s="94">
        <v>216</v>
      </c>
      <c r="AC82" s="94">
        <v>215</v>
      </c>
      <c r="AD82" s="94">
        <v>237</v>
      </c>
      <c r="AE82" s="94">
        <v>264</v>
      </c>
      <c r="AF82" s="94">
        <v>266</v>
      </c>
      <c r="AG82" s="94">
        <v>267</v>
      </c>
    </row>
    <row r="83" spans="1:33" ht="47.25">
      <c r="A83" s="10">
        <v>99</v>
      </c>
      <c r="B83" s="11" t="s">
        <v>673</v>
      </c>
      <c r="C83" s="11" t="s">
        <v>674</v>
      </c>
      <c r="D83" s="11" t="s">
        <v>107</v>
      </c>
      <c r="E83" s="10">
        <v>6669013322</v>
      </c>
      <c r="F83" s="12" t="s">
        <v>697</v>
      </c>
      <c r="G83" s="11" t="s">
        <v>698</v>
      </c>
      <c r="H83" s="11" t="s">
        <v>699</v>
      </c>
      <c r="I83" s="13">
        <v>1026601368496</v>
      </c>
      <c r="J83" s="13">
        <v>662301001</v>
      </c>
      <c r="K83" s="14" t="s">
        <v>700</v>
      </c>
      <c r="L83" s="18" t="s">
        <v>701</v>
      </c>
      <c r="M83" s="14" t="s">
        <v>702</v>
      </c>
      <c r="N83" s="25" t="s">
        <v>703</v>
      </c>
      <c r="O83" s="56">
        <v>535</v>
      </c>
      <c r="P83" s="97">
        <f t="shared" si="1"/>
        <v>30.093457943925234</v>
      </c>
      <c r="Q83" s="80">
        <v>161</v>
      </c>
      <c r="R83" s="101">
        <v>99</v>
      </c>
      <c r="S83" s="94">
        <v>153</v>
      </c>
      <c r="T83" s="94">
        <v>140</v>
      </c>
      <c r="U83" s="94">
        <v>127</v>
      </c>
      <c r="V83" s="94">
        <v>114</v>
      </c>
      <c r="W83" s="94">
        <v>133</v>
      </c>
      <c r="X83" s="94">
        <v>4</v>
      </c>
      <c r="Y83" s="94">
        <v>4</v>
      </c>
      <c r="Z83" s="94">
        <v>157</v>
      </c>
      <c r="AA83" s="94">
        <v>159</v>
      </c>
      <c r="AB83" s="94">
        <v>133</v>
      </c>
      <c r="AC83" s="94">
        <v>127</v>
      </c>
      <c r="AD83" s="94">
        <v>161</v>
      </c>
      <c r="AE83" s="94">
        <v>149</v>
      </c>
      <c r="AF83" s="94">
        <v>155</v>
      </c>
      <c r="AG83" s="94">
        <v>161</v>
      </c>
    </row>
    <row r="84" spans="1:33" ht="47.25">
      <c r="A84" s="10">
        <v>100</v>
      </c>
      <c r="B84" s="11" t="s">
        <v>682</v>
      </c>
      <c r="C84" s="11" t="s">
        <v>674</v>
      </c>
      <c r="D84" s="11" t="s">
        <v>107</v>
      </c>
      <c r="E84" s="10">
        <v>6669014887</v>
      </c>
      <c r="F84" s="12" t="s">
        <v>704</v>
      </c>
      <c r="G84" s="11" t="s">
        <v>705</v>
      </c>
      <c r="H84" s="11" t="s">
        <v>706</v>
      </c>
      <c r="I84" s="13">
        <v>1026601373589</v>
      </c>
      <c r="J84" s="13">
        <v>662301001</v>
      </c>
      <c r="K84" s="20" t="s">
        <v>707</v>
      </c>
      <c r="L84" s="18" t="s">
        <v>708</v>
      </c>
      <c r="M84" s="20" t="s">
        <v>709</v>
      </c>
      <c r="N84" s="16" t="s">
        <v>710</v>
      </c>
      <c r="O84" s="56">
        <v>3290</v>
      </c>
      <c r="P84" s="97">
        <f t="shared" si="1"/>
        <v>18.237082066869302</v>
      </c>
      <c r="Q84" s="80">
        <v>600</v>
      </c>
      <c r="R84" s="101">
        <v>100</v>
      </c>
      <c r="S84" s="94">
        <v>460</v>
      </c>
      <c r="T84" s="94">
        <v>429</v>
      </c>
      <c r="U84" s="94">
        <v>412</v>
      </c>
      <c r="V84" s="94">
        <v>391</v>
      </c>
      <c r="W84" s="94">
        <v>476</v>
      </c>
      <c r="X84" s="94">
        <v>23</v>
      </c>
      <c r="Y84" s="94">
        <v>21</v>
      </c>
      <c r="Z84" s="94">
        <v>485</v>
      </c>
      <c r="AA84" s="94">
        <v>591</v>
      </c>
      <c r="AB84" s="94">
        <v>454</v>
      </c>
      <c r="AC84" s="94">
        <v>446</v>
      </c>
      <c r="AD84" s="94">
        <v>576</v>
      </c>
      <c r="AE84" s="94">
        <v>577</v>
      </c>
      <c r="AF84" s="94">
        <v>590</v>
      </c>
      <c r="AG84" s="94">
        <v>592</v>
      </c>
    </row>
    <row r="85" spans="1:33" ht="47.25">
      <c r="A85" s="10">
        <v>101</v>
      </c>
      <c r="B85" s="11" t="s">
        <v>673</v>
      </c>
      <c r="C85" s="11" t="s">
        <v>674</v>
      </c>
      <c r="D85" s="11" t="s">
        <v>107</v>
      </c>
      <c r="E85" s="10">
        <v>6667008581</v>
      </c>
      <c r="F85" s="12" t="s">
        <v>711</v>
      </c>
      <c r="G85" s="11" t="s">
        <v>712</v>
      </c>
      <c r="H85" s="11" t="s">
        <v>713</v>
      </c>
      <c r="I85" s="13">
        <v>1026601370531</v>
      </c>
      <c r="J85" s="13">
        <v>662301001</v>
      </c>
      <c r="K85" s="14" t="s">
        <v>714</v>
      </c>
      <c r="L85" s="18" t="s">
        <v>715</v>
      </c>
      <c r="M85" s="14" t="s">
        <v>716</v>
      </c>
      <c r="N85" s="25" t="s">
        <v>717</v>
      </c>
      <c r="O85" s="56">
        <v>460</v>
      </c>
      <c r="P85" s="97">
        <f t="shared" si="1"/>
        <v>30</v>
      </c>
      <c r="Q85" s="80">
        <v>138</v>
      </c>
      <c r="R85" s="101">
        <v>101</v>
      </c>
      <c r="S85" s="94">
        <v>124</v>
      </c>
      <c r="T85" s="94">
        <v>117</v>
      </c>
      <c r="U85" s="94">
        <v>124</v>
      </c>
      <c r="V85" s="94">
        <v>116</v>
      </c>
      <c r="W85" s="94">
        <v>123</v>
      </c>
      <c r="X85" s="94">
        <v>6</v>
      </c>
      <c r="Y85" s="94">
        <v>6</v>
      </c>
      <c r="Z85" s="94">
        <v>118</v>
      </c>
      <c r="AA85" s="94">
        <v>137</v>
      </c>
      <c r="AB85" s="94">
        <v>109</v>
      </c>
      <c r="AC85" s="94">
        <v>103</v>
      </c>
      <c r="AD85" s="94">
        <v>134</v>
      </c>
      <c r="AE85" s="94">
        <v>130</v>
      </c>
      <c r="AF85" s="94">
        <v>133</v>
      </c>
      <c r="AG85" s="94">
        <v>136</v>
      </c>
    </row>
    <row r="86" spans="1:33" ht="78.75">
      <c r="A86" s="10">
        <v>102</v>
      </c>
      <c r="B86" s="11" t="s">
        <v>718</v>
      </c>
      <c r="C86" s="11" t="s">
        <v>674</v>
      </c>
      <c r="D86" s="11" t="s">
        <v>249</v>
      </c>
      <c r="E86" s="10">
        <v>6623007710</v>
      </c>
      <c r="F86" s="12" t="s">
        <v>719</v>
      </c>
      <c r="G86" s="11" t="s">
        <v>720</v>
      </c>
      <c r="H86" s="11" t="s">
        <v>721</v>
      </c>
      <c r="I86" s="13">
        <v>1026601376251</v>
      </c>
      <c r="J86" s="13">
        <v>662301001</v>
      </c>
      <c r="K86" s="17" t="s">
        <v>722</v>
      </c>
      <c r="L86" s="18" t="s">
        <v>723</v>
      </c>
      <c r="M86" s="18" t="s">
        <v>724</v>
      </c>
      <c r="N86" s="18" t="s">
        <v>725</v>
      </c>
      <c r="O86" s="98">
        <v>342</v>
      </c>
      <c r="P86" s="97">
        <f t="shared" si="1"/>
        <v>30.116959064327485</v>
      </c>
      <c r="Q86" s="80">
        <v>103</v>
      </c>
      <c r="R86" s="101">
        <v>102</v>
      </c>
      <c r="S86" s="94">
        <v>100</v>
      </c>
      <c r="T86" s="94">
        <v>100</v>
      </c>
      <c r="U86" s="94">
        <v>97</v>
      </c>
      <c r="V86" s="94">
        <v>95</v>
      </c>
      <c r="W86" s="94">
        <v>100</v>
      </c>
      <c r="X86" s="94">
        <v>4</v>
      </c>
      <c r="Y86" s="94">
        <v>3</v>
      </c>
      <c r="Z86" s="94">
        <v>102</v>
      </c>
      <c r="AA86" s="94">
        <v>103</v>
      </c>
      <c r="AB86" s="94">
        <v>84</v>
      </c>
      <c r="AC86" s="94">
        <v>84</v>
      </c>
      <c r="AD86" s="94">
        <v>102</v>
      </c>
      <c r="AE86" s="94">
        <v>100</v>
      </c>
      <c r="AF86" s="94">
        <v>102</v>
      </c>
      <c r="AG86" s="94">
        <v>103</v>
      </c>
    </row>
    <row r="87" spans="1:33" ht="47.25">
      <c r="A87" s="10">
        <v>103</v>
      </c>
      <c r="B87" s="11" t="s">
        <v>682</v>
      </c>
      <c r="C87" s="11" t="s">
        <v>674</v>
      </c>
      <c r="D87" s="11" t="s">
        <v>107</v>
      </c>
      <c r="E87" s="10">
        <v>6669009446</v>
      </c>
      <c r="F87" s="12" t="s">
        <v>726</v>
      </c>
      <c r="G87" s="11" t="s">
        <v>727</v>
      </c>
      <c r="H87" s="11" t="s">
        <v>728</v>
      </c>
      <c r="I87" s="13">
        <v>1036601222140</v>
      </c>
      <c r="J87" s="13">
        <v>662301001</v>
      </c>
      <c r="K87" s="20" t="s">
        <v>729</v>
      </c>
      <c r="L87" s="18" t="s">
        <v>730</v>
      </c>
      <c r="M87" s="20" t="s">
        <v>731</v>
      </c>
      <c r="N87" s="16" t="s">
        <v>732</v>
      </c>
      <c r="O87" s="56">
        <v>4268</v>
      </c>
      <c r="P87" s="97">
        <f t="shared" si="1"/>
        <v>14.058106841611998</v>
      </c>
      <c r="Q87" s="80">
        <v>600</v>
      </c>
      <c r="R87" s="101">
        <v>103</v>
      </c>
      <c r="S87" s="94">
        <v>515</v>
      </c>
      <c r="T87" s="94">
        <v>496</v>
      </c>
      <c r="U87" s="94">
        <v>517</v>
      </c>
      <c r="V87" s="94">
        <v>485</v>
      </c>
      <c r="W87" s="94">
        <v>530</v>
      </c>
      <c r="X87" s="94">
        <v>37</v>
      </c>
      <c r="Y87" s="94">
        <v>32</v>
      </c>
      <c r="Z87" s="94">
        <v>290</v>
      </c>
      <c r="AA87" s="94">
        <v>597</v>
      </c>
      <c r="AB87" s="94">
        <v>408</v>
      </c>
      <c r="AC87" s="94">
        <v>399</v>
      </c>
      <c r="AD87" s="94">
        <v>488</v>
      </c>
      <c r="AE87" s="94">
        <v>571</v>
      </c>
      <c r="AF87" s="94">
        <v>585</v>
      </c>
      <c r="AG87" s="94">
        <v>594</v>
      </c>
    </row>
    <row r="88" spans="1:33" ht="63">
      <c r="A88" s="10">
        <v>104</v>
      </c>
      <c r="B88" s="11" t="s">
        <v>682</v>
      </c>
      <c r="C88" s="11" t="s">
        <v>674</v>
      </c>
      <c r="D88" s="11" t="s">
        <v>107</v>
      </c>
      <c r="E88" s="10">
        <v>6623005791</v>
      </c>
      <c r="F88" s="12" t="s">
        <v>733</v>
      </c>
      <c r="G88" s="11" t="s">
        <v>734</v>
      </c>
      <c r="H88" s="11" t="s">
        <v>735</v>
      </c>
      <c r="I88" s="13">
        <v>1026601383005</v>
      </c>
      <c r="J88" s="13">
        <v>662301001</v>
      </c>
      <c r="K88" s="20" t="s">
        <v>736</v>
      </c>
      <c r="L88" s="18" t="s">
        <v>737</v>
      </c>
      <c r="M88" s="20" t="s">
        <v>738</v>
      </c>
      <c r="N88" s="16" t="s">
        <v>739</v>
      </c>
      <c r="O88" s="56">
        <v>2056</v>
      </c>
      <c r="P88" s="97">
        <f t="shared" si="1"/>
        <v>29.18287937743191</v>
      </c>
      <c r="Q88" s="80">
        <v>600</v>
      </c>
      <c r="R88" s="101">
        <v>104</v>
      </c>
      <c r="S88" s="94">
        <v>509</v>
      </c>
      <c r="T88" s="94">
        <v>472</v>
      </c>
      <c r="U88" s="94">
        <v>481</v>
      </c>
      <c r="V88" s="94">
        <v>441</v>
      </c>
      <c r="W88" s="94">
        <v>521</v>
      </c>
      <c r="X88" s="94">
        <v>58</v>
      </c>
      <c r="Y88" s="94">
        <v>58</v>
      </c>
      <c r="Z88" s="94">
        <v>371</v>
      </c>
      <c r="AA88" s="94">
        <v>592</v>
      </c>
      <c r="AB88" s="94">
        <v>497</v>
      </c>
      <c r="AC88" s="94">
        <v>491</v>
      </c>
      <c r="AD88" s="94">
        <v>537</v>
      </c>
      <c r="AE88" s="94">
        <v>550</v>
      </c>
      <c r="AF88" s="94">
        <v>581</v>
      </c>
      <c r="AG88" s="94">
        <v>582</v>
      </c>
    </row>
    <row r="89" spans="1:33" ht="47.25">
      <c r="A89" s="10">
        <v>105</v>
      </c>
      <c r="B89" s="11" t="s">
        <v>673</v>
      </c>
      <c r="C89" s="11" t="s">
        <v>674</v>
      </c>
      <c r="D89" s="11" t="s">
        <v>107</v>
      </c>
      <c r="E89" s="22">
        <v>6668017677</v>
      </c>
      <c r="F89" s="23" t="s">
        <v>740</v>
      </c>
      <c r="G89" s="19" t="s">
        <v>741</v>
      </c>
      <c r="H89" s="11" t="s">
        <v>742</v>
      </c>
      <c r="I89" s="13">
        <v>1026601370597</v>
      </c>
      <c r="J89" s="13">
        <v>662301001</v>
      </c>
      <c r="K89" s="14" t="s">
        <v>743</v>
      </c>
      <c r="L89" s="18" t="s">
        <v>744</v>
      </c>
      <c r="M89" s="14" t="s">
        <v>745</v>
      </c>
      <c r="N89" s="25" t="s">
        <v>746</v>
      </c>
      <c r="O89" s="56">
        <v>185</v>
      </c>
      <c r="P89" s="97">
        <f t="shared" si="1"/>
        <v>30.270270270270274</v>
      </c>
      <c r="Q89" s="80">
        <v>56</v>
      </c>
      <c r="R89" s="101">
        <v>105</v>
      </c>
      <c r="S89" s="94">
        <v>53</v>
      </c>
      <c r="T89" s="94">
        <v>53</v>
      </c>
      <c r="U89" s="94">
        <v>51</v>
      </c>
      <c r="V89" s="94">
        <v>51</v>
      </c>
      <c r="W89" s="94">
        <v>51</v>
      </c>
      <c r="X89" s="94">
        <v>1</v>
      </c>
      <c r="Y89" s="94">
        <v>1</v>
      </c>
      <c r="Z89" s="94">
        <v>38</v>
      </c>
      <c r="AA89" s="94">
        <v>56</v>
      </c>
      <c r="AB89" s="94">
        <v>51</v>
      </c>
      <c r="AC89" s="94">
        <v>51</v>
      </c>
      <c r="AD89" s="94">
        <v>53</v>
      </c>
      <c r="AE89" s="94">
        <v>53</v>
      </c>
      <c r="AF89" s="94">
        <v>55</v>
      </c>
      <c r="AG89" s="94">
        <v>56</v>
      </c>
    </row>
    <row r="90" spans="1:33" ht="47.25">
      <c r="A90" s="10">
        <v>106</v>
      </c>
      <c r="B90" s="11" t="s">
        <v>673</v>
      </c>
      <c r="C90" s="11" t="s">
        <v>674</v>
      </c>
      <c r="D90" s="11" t="s">
        <v>107</v>
      </c>
      <c r="E90" s="10">
        <v>6668017660</v>
      </c>
      <c r="F90" s="12" t="s">
        <v>747</v>
      </c>
      <c r="G90" s="11" t="s">
        <v>748</v>
      </c>
      <c r="H90" s="11" t="s">
        <v>749</v>
      </c>
      <c r="I90" s="13">
        <v>1026601377373</v>
      </c>
      <c r="J90" s="13">
        <v>662301001</v>
      </c>
      <c r="K90" s="14" t="s">
        <v>750</v>
      </c>
      <c r="L90" s="18" t="s">
        <v>751</v>
      </c>
      <c r="M90" s="14" t="s">
        <v>752</v>
      </c>
      <c r="N90" s="25" t="s">
        <v>753</v>
      </c>
      <c r="O90" s="56">
        <v>456</v>
      </c>
      <c r="P90" s="97">
        <f t="shared" si="1"/>
        <v>30.043859649122805</v>
      </c>
      <c r="Q90" s="80">
        <v>137</v>
      </c>
      <c r="R90" s="101">
        <v>106</v>
      </c>
      <c r="S90" s="94">
        <v>126</v>
      </c>
      <c r="T90" s="94">
        <v>121</v>
      </c>
      <c r="U90" s="94">
        <v>100</v>
      </c>
      <c r="V90" s="94">
        <v>94</v>
      </c>
      <c r="W90" s="94">
        <v>123</v>
      </c>
      <c r="X90" s="94">
        <v>8</v>
      </c>
      <c r="Y90" s="94">
        <v>8</v>
      </c>
      <c r="Z90" s="94">
        <v>99</v>
      </c>
      <c r="AA90" s="94">
        <v>133</v>
      </c>
      <c r="AB90" s="94">
        <v>105</v>
      </c>
      <c r="AC90" s="94">
        <v>103</v>
      </c>
      <c r="AD90" s="94">
        <v>129</v>
      </c>
      <c r="AE90" s="94">
        <v>122</v>
      </c>
      <c r="AF90" s="94">
        <v>131</v>
      </c>
      <c r="AG90" s="94">
        <v>137</v>
      </c>
    </row>
    <row r="91" spans="1:33" ht="47.25">
      <c r="A91" s="10">
        <v>107</v>
      </c>
      <c r="B91" s="11" t="s">
        <v>682</v>
      </c>
      <c r="C91" s="11" t="s">
        <v>674</v>
      </c>
      <c r="D91" s="11" t="s">
        <v>107</v>
      </c>
      <c r="E91" s="10">
        <v>6668016602</v>
      </c>
      <c r="F91" s="12" t="s">
        <v>754</v>
      </c>
      <c r="G91" s="11" t="s">
        <v>755</v>
      </c>
      <c r="H91" s="11" t="s">
        <v>756</v>
      </c>
      <c r="I91" s="13">
        <v>1026601375151</v>
      </c>
      <c r="J91" s="13">
        <v>662301001</v>
      </c>
      <c r="K91" s="20" t="s">
        <v>757</v>
      </c>
      <c r="L91" s="18" t="s">
        <v>758</v>
      </c>
      <c r="M91" s="20" t="s">
        <v>759</v>
      </c>
      <c r="N91" s="16" t="s">
        <v>760</v>
      </c>
      <c r="O91" s="56">
        <v>1423</v>
      </c>
      <c r="P91" s="97">
        <f t="shared" si="1"/>
        <v>30.007027406886859</v>
      </c>
      <c r="Q91" s="80">
        <v>427</v>
      </c>
      <c r="R91" s="101">
        <v>107</v>
      </c>
      <c r="S91" s="94">
        <v>387</v>
      </c>
      <c r="T91" s="94">
        <v>380</v>
      </c>
      <c r="U91" s="94">
        <v>324</v>
      </c>
      <c r="V91" s="94">
        <v>318</v>
      </c>
      <c r="W91" s="94">
        <v>387</v>
      </c>
      <c r="X91" s="94">
        <v>24</v>
      </c>
      <c r="Y91" s="94">
        <v>20</v>
      </c>
      <c r="Z91" s="94">
        <v>369</v>
      </c>
      <c r="AA91" s="94">
        <v>422</v>
      </c>
      <c r="AB91" s="94">
        <v>340</v>
      </c>
      <c r="AC91" s="94">
        <v>330</v>
      </c>
      <c r="AD91" s="94">
        <v>417</v>
      </c>
      <c r="AE91" s="94">
        <v>405</v>
      </c>
      <c r="AF91" s="94">
        <v>414</v>
      </c>
      <c r="AG91" s="94">
        <v>420</v>
      </c>
    </row>
    <row r="92" spans="1:33" ht="47.25">
      <c r="A92" s="10">
        <v>108</v>
      </c>
      <c r="B92" s="11" t="s">
        <v>673</v>
      </c>
      <c r="C92" s="11" t="s">
        <v>674</v>
      </c>
      <c r="D92" s="11" t="s">
        <v>107</v>
      </c>
      <c r="E92" s="10">
        <v>6667008528</v>
      </c>
      <c r="F92" s="12" t="s">
        <v>761</v>
      </c>
      <c r="G92" s="11" t="s">
        <v>762</v>
      </c>
      <c r="H92" s="11" t="s">
        <v>763</v>
      </c>
      <c r="I92" s="13">
        <v>1026601382741</v>
      </c>
      <c r="J92" s="13">
        <v>662301001</v>
      </c>
      <c r="K92" s="30" t="s">
        <v>764</v>
      </c>
      <c r="L92" s="90" t="s">
        <v>765</v>
      </c>
      <c r="M92" s="30" t="s">
        <v>766</v>
      </c>
      <c r="N92" s="36" t="s">
        <v>767</v>
      </c>
      <c r="O92" s="81">
        <v>374</v>
      </c>
      <c r="P92" s="97">
        <f t="shared" si="1"/>
        <v>29.946524064171122</v>
      </c>
      <c r="Q92" s="80">
        <v>112</v>
      </c>
      <c r="R92" s="101">
        <v>108</v>
      </c>
      <c r="S92" s="94">
        <v>104</v>
      </c>
      <c r="T92" s="94">
        <v>101</v>
      </c>
      <c r="U92" s="94">
        <v>102</v>
      </c>
      <c r="V92" s="94">
        <v>97</v>
      </c>
      <c r="W92" s="94">
        <v>99</v>
      </c>
      <c r="X92" s="94">
        <v>4</v>
      </c>
      <c r="Y92" s="94">
        <v>4</v>
      </c>
      <c r="Z92" s="94">
        <v>83</v>
      </c>
      <c r="AA92" s="94">
        <v>109</v>
      </c>
      <c r="AB92" s="94">
        <v>100</v>
      </c>
      <c r="AC92" s="94">
        <v>99</v>
      </c>
      <c r="AD92" s="94">
        <v>104</v>
      </c>
      <c r="AE92" s="94">
        <v>106</v>
      </c>
      <c r="AF92" s="94">
        <v>106</v>
      </c>
      <c r="AG92" s="94">
        <v>111</v>
      </c>
    </row>
    <row r="93" spans="1:33" ht="47.25">
      <c r="A93" s="10">
        <v>109</v>
      </c>
      <c r="B93" s="11" t="s">
        <v>682</v>
      </c>
      <c r="C93" s="11" t="s">
        <v>674</v>
      </c>
      <c r="D93" s="11" t="s">
        <v>107</v>
      </c>
      <c r="E93" s="10">
        <v>6668017010</v>
      </c>
      <c r="F93" s="12" t="s">
        <v>768</v>
      </c>
      <c r="G93" s="11" t="s">
        <v>769</v>
      </c>
      <c r="H93" s="11" t="s">
        <v>770</v>
      </c>
      <c r="I93" s="13">
        <v>1026601374470</v>
      </c>
      <c r="J93" s="13">
        <v>662301001</v>
      </c>
      <c r="K93" s="20" t="s">
        <v>771</v>
      </c>
      <c r="L93" s="18" t="s">
        <v>772</v>
      </c>
      <c r="M93" s="20" t="s">
        <v>773</v>
      </c>
      <c r="N93" s="16" t="s">
        <v>774</v>
      </c>
      <c r="O93" s="56">
        <v>452</v>
      </c>
      <c r="P93" s="97">
        <f t="shared" si="1"/>
        <v>30.088495575221241</v>
      </c>
      <c r="Q93" s="80">
        <v>136</v>
      </c>
      <c r="R93" s="101">
        <v>109</v>
      </c>
      <c r="S93" s="94">
        <v>129</v>
      </c>
      <c r="T93" s="94">
        <v>127</v>
      </c>
      <c r="U93" s="94">
        <v>123</v>
      </c>
      <c r="V93" s="94">
        <v>122</v>
      </c>
      <c r="W93" s="94">
        <v>135</v>
      </c>
      <c r="X93" s="94">
        <v>6</v>
      </c>
      <c r="Y93" s="94">
        <v>6</v>
      </c>
      <c r="Z93" s="94">
        <v>127</v>
      </c>
      <c r="AA93" s="94">
        <v>136</v>
      </c>
      <c r="AB93" s="94">
        <v>115</v>
      </c>
      <c r="AC93" s="94">
        <v>114</v>
      </c>
      <c r="AD93" s="94">
        <v>132</v>
      </c>
      <c r="AE93" s="94">
        <v>133</v>
      </c>
      <c r="AF93" s="94">
        <v>135</v>
      </c>
      <c r="AG93" s="94">
        <v>135</v>
      </c>
    </row>
    <row r="94" spans="1:33" ht="63">
      <c r="A94" s="10">
        <v>110</v>
      </c>
      <c r="B94" s="11" t="s">
        <v>673</v>
      </c>
      <c r="C94" s="11" t="s">
        <v>674</v>
      </c>
      <c r="D94" s="11" t="s">
        <v>107</v>
      </c>
      <c r="E94" s="10">
        <v>6668017645</v>
      </c>
      <c r="F94" s="12" t="s">
        <v>775</v>
      </c>
      <c r="G94" s="11" t="s">
        <v>776</v>
      </c>
      <c r="H94" s="11" t="s">
        <v>777</v>
      </c>
      <c r="I94" s="13">
        <v>1036601220270</v>
      </c>
      <c r="J94" s="13">
        <v>662301001</v>
      </c>
      <c r="K94" s="14" t="s">
        <v>778</v>
      </c>
      <c r="L94" s="18" t="s">
        <v>779</v>
      </c>
      <c r="M94" s="14" t="s">
        <v>780</v>
      </c>
      <c r="N94" s="25" t="s">
        <v>781</v>
      </c>
      <c r="O94" s="56">
        <f>404+59</f>
        <v>463</v>
      </c>
      <c r="P94" s="97">
        <f t="shared" si="1"/>
        <v>30.021598272138228</v>
      </c>
      <c r="Q94" s="80">
        <v>139</v>
      </c>
      <c r="R94" s="101">
        <v>110</v>
      </c>
      <c r="S94" s="94">
        <v>126</v>
      </c>
      <c r="T94" s="94">
        <v>125</v>
      </c>
      <c r="U94" s="94">
        <v>117</v>
      </c>
      <c r="V94" s="94">
        <v>112</v>
      </c>
      <c r="W94" s="94">
        <v>128</v>
      </c>
      <c r="X94" s="94">
        <v>5</v>
      </c>
      <c r="Y94" s="94">
        <v>4</v>
      </c>
      <c r="Z94" s="94">
        <v>111</v>
      </c>
      <c r="AA94" s="94">
        <v>138</v>
      </c>
      <c r="AB94" s="94">
        <v>111</v>
      </c>
      <c r="AC94" s="94">
        <v>111</v>
      </c>
      <c r="AD94" s="94">
        <v>133</v>
      </c>
      <c r="AE94" s="94">
        <v>134</v>
      </c>
      <c r="AF94" s="94">
        <v>136</v>
      </c>
      <c r="AG94" s="94">
        <v>138</v>
      </c>
    </row>
    <row r="95" spans="1:33" ht="47.25">
      <c r="A95" s="10">
        <v>111</v>
      </c>
      <c r="B95" s="11" t="s">
        <v>682</v>
      </c>
      <c r="C95" s="11" t="s">
        <v>674</v>
      </c>
      <c r="D95" s="11" t="s">
        <v>107</v>
      </c>
      <c r="E95" s="10">
        <v>6623004710</v>
      </c>
      <c r="F95" s="12" t="s">
        <v>782</v>
      </c>
      <c r="G95" s="11" t="s">
        <v>783</v>
      </c>
      <c r="H95" s="11" t="s">
        <v>784</v>
      </c>
      <c r="I95" s="13">
        <v>1026601382488</v>
      </c>
      <c r="J95" s="13">
        <v>662301001</v>
      </c>
      <c r="K95" s="20" t="s">
        <v>785</v>
      </c>
      <c r="L95" s="18" t="s">
        <v>786</v>
      </c>
      <c r="M95" s="20" t="s">
        <v>787</v>
      </c>
      <c r="N95" s="16" t="s">
        <v>788</v>
      </c>
      <c r="O95" s="56">
        <v>1262</v>
      </c>
      <c r="P95" s="97">
        <f t="shared" si="1"/>
        <v>30.031695721077657</v>
      </c>
      <c r="Q95" s="80">
        <v>379</v>
      </c>
      <c r="R95" s="101">
        <v>111</v>
      </c>
      <c r="S95" s="94">
        <v>329</v>
      </c>
      <c r="T95" s="94">
        <v>318</v>
      </c>
      <c r="U95" s="94">
        <v>269</v>
      </c>
      <c r="V95" s="94">
        <v>246</v>
      </c>
      <c r="W95" s="94">
        <v>354</v>
      </c>
      <c r="X95" s="94">
        <v>12</v>
      </c>
      <c r="Y95" s="94">
        <v>12</v>
      </c>
      <c r="Z95" s="94">
        <v>323</v>
      </c>
      <c r="AA95" s="94">
        <v>373</v>
      </c>
      <c r="AB95" s="94">
        <v>286</v>
      </c>
      <c r="AC95" s="94">
        <v>282</v>
      </c>
      <c r="AD95" s="94">
        <v>360</v>
      </c>
      <c r="AE95" s="94">
        <v>375</v>
      </c>
      <c r="AF95" s="94">
        <v>375</v>
      </c>
      <c r="AG95" s="94">
        <v>379</v>
      </c>
    </row>
    <row r="96" spans="1:33" ht="78.75">
      <c r="A96" s="10">
        <v>112</v>
      </c>
      <c r="B96" s="11" t="s">
        <v>718</v>
      </c>
      <c r="C96" s="11" t="s">
        <v>674</v>
      </c>
      <c r="D96" s="11" t="s">
        <v>107</v>
      </c>
      <c r="E96" s="10">
        <v>6623006724</v>
      </c>
      <c r="F96" s="12" t="s">
        <v>789</v>
      </c>
      <c r="G96" s="11" t="s">
        <v>790</v>
      </c>
      <c r="H96" s="11" t="s">
        <v>791</v>
      </c>
      <c r="I96" s="13">
        <v>1026601377362</v>
      </c>
      <c r="J96" s="13">
        <v>662301001</v>
      </c>
      <c r="K96" s="17" t="s">
        <v>792</v>
      </c>
      <c r="L96" s="18" t="s">
        <v>793</v>
      </c>
      <c r="M96" s="34" t="s">
        <v>794</v>
      </c>
      <c r="N96" s="18" t="s">
        <v>795</v>
      </c>
      <c r="O96" s="98">
        <v>996</v>
      </c>
      <c r="P96" s="97">
        <f t="shared" si="1"/>
        <v>30.020080321285143</v>
      </c>
      <c r="Q96" s="80">
        <v>299</v>
      </c>
      <c r="R96" s="101">
        <v>112</v>
      </c>
      <c r="S96" s="94">
        <v>281</v>
      </c>
      <c r="T96" s="94">
        <v>252</v>
      </c>
      <c r="U96" s="94">
        <v>200</v>
      </c>
      <c r="V96" s="94">
        <v>150</v>
      </c>
      <c r="W96" s="94">
        <v>256</v>
      </c>
      <c r="X96" s="94">
        <v>28</v>
      </c>
      <c r="Y96" s="94">
        <v>28</v>
      </c>
      <c r="Z96" s="94">
        <v>228</v>
      </c>
      <c r="AA96" s="94">
        <v>292</v>
      </c>
      <c r="AB96" s="94">
        <v>184</v>
      </c>
      <c r="AC96" s="94">
        <v>165</v>
      </c>
      <c r="AD96" s="94">
        <v>241</v>
      </c>
      <c r="AE96" s="94">
        <v>249</v>
      </c>
      <c r="AF96" s="94">
        <v>263</v>
      </c>
      <c r="AG96" s="94">
        <v>270</v>
      </c>
    </row>
    <row r="97" spans="1:33" ht="47.25">
      <c r="A97" s="10">
        <v>113</v>
      </c>
      <c r="B97" s="11" t="s">
        <v>673</v>
      </c>
      <c r="C97" s="11" t="s">
        <v>674</v>
      </c>
      <c r="D97" s="11" t="s">
        <v>107</v>
      </c>
      <c r="E97" s="10">
        <v>6668017652</v>
      </c>
      <c r="F97" s="12" t="s">
        <v>796</v>
      </c>
      <c r="G97" s="11" t="s">
        <v>797</v>
      </c>
      <c r="H97" s="11" t="s">
        <v>798</v>
      </c>
      <c r="I97" s="13">
        <v>1026601376702</v>
      </c>
      <c r="J97" s="13">
        <v>662301001</v>
      </c>
      <c r="K97" s="14" t="s">
        <v>799</v>
      </c>
      <c r="L97" s="14" t="s">
        <v>800</v>
      </c>
      <c r="M97" s="14" t="s">
        <v>752</v>
      </c>
      <c r="N97" s="25" t="s">
        <v>801</v>
      </c>
      <c r="O97" s="56">
        <f>237+140</f>
        <v>377</v>
      </c>
      <c r="P97" s="97">
        <f t="shared" si="1"/>
        <v>29.973474801061005</v>
      </c>
      <c r="Q97" s="80">
        <v>113</v>
      </c>
      <c r="R97" s="101">
        <v>113</v>
      </c>
      <c r="S97" s="94">
        <v>101</v>
      </c>
      <c r="T97" s="94">
        <v>99</v>
      </c>
      <c r="U97" s="94">
        <v>108</v>
      </c>
      <c r="V97" s="94">
        <v>102</v>
      </c>
      <c r="W97" s="94">
        <v>86</v>
      </c>
      <c r="X97" s="94">
        <v>5</v>
      </c>
      <c r="Y97" s="94">
        <v>5</v>
      </c>
      <c r="Z97" s="94">
        <v>92</v>
      </c>
      <c r="AA97" s="94">
        <v>108</v>
      </c>
      <c r="AB97" s="94">
        <v>99</v>
      </c>
      <c r="AC97" s="94">
        <v>99</v>
      </c>
      <c r="AD97" s="94">
        <v>109</v>
      </c>
      <c r="AE97" s="94">
        <v>102</v>
      </c>
      <c r="AF97" s="94">
        <v>107</v>
      </c>
      <c r="AG97" s="94">
        <v>113</v>
      </c>
    </row>
    <row r="98" spans="1:33" ht="47.25">
      <c r="A98" s="10">
        <v>114</v>
      </c>
      <c r="B98" s="11" t="s">
        <v>673</v>
      </c>
      <c r="C98" s="11" t="s">
        <v>802</v>
      </c>
      <c r="D98" s="11" t="s">
        <v>107</v>
      </c>
      <c r="E98" s="10">
        <v>6669013315</v>
      </c>
      <c r="F98" s="12" t="s">
        <v>803</v>
      </c>
      <c r="G98" s="11" t="s">
        <v>804</v>
      </c>
      <c r="H98" s="11" t="s">
        <v>805</v>
      </c>
      <c r="I98" s="13">
        <v>1026601368463</v>
      </c>
      <c r="J98" s="13">
        <v>662301001</v>
      </c>
      <c r="K98" s="14" t="s">
        <v>806</v>
      </c>
      <c r="L98" s="14" t="s">
        <v>807</v>
      </c>
      <c r="M98" s="14" t="s">
        <v>808</v>
      </c>
      <c r="N98" s="25" t="s">
        <v>809</v>
      </c>
      <c r="O98" s="56">
        <v>251</v>
      </c>
      <c r="P98" s="97">
        <f t="shared" si="1"/>
        <v>29.880478087649404</v>
      </c>
      <c r="Q98" s="80">
        <v>75</v>
      </c>
      <c r="R98" s="101">
        <v>114</v>
      </c>
      <c r="S98" s="94">
        <v>64</v>
      </c>
      <c r="T98" s="94">
        <v>63</v>
      </c>
      <c r="U98" s="94">
        <v>52</v>
      </c>
      <c r="V98" s="94">
        <v>50</v>
      </c>
      <c r="W98" s="94">
        <v>71</v>
      </c>
      <c r="X98" s="94">
        <v>6</v>
      </c>
      <c r="Y98" s="94">
        <v>5</v>
      </c>
      <c r="Z98" s="94">
        <v>64</v>
      </c>
      <c r="AA98" s="94">
        <v>71</v>
      </c>
      <c r="AB98" s="94">
        <v>54</v>
      </c>
      <c r="AC98" s="94">
        <v>54</v>
      </c>
      <c r="AD98" s="94">
        <v>71</v>
      </c>
      <c r="AE98" s="94">
        <v>73</v>
      </c>
      <c r="AF98" s="94">
        <v>72</v>
      </c>
      <c r="AG98" s="94">
        <v>73</v>
      </c>
    </row>
    <row r="99" spans="1:33" ht="47.25">
      <c r="A99" s="10">
        <v>115</v>
      </c>
      <c r="B99" s="11" t="s">
        <v>682</v>
      </c>
      <c r="C99" s="11" t="s">
        <v>674</v>
      </c>
      <c r="D99" s="11" t="s">
        <v>107</v>
      </c>
      <c r="E99" s="10">
        <v>6667008479</v>
      </c>
      <c r="F99" s="12" t="s">
        <v>810</v>
      </c>
      <c r="G99" s="11" t="s">
        <v>811</v>
      </c>
      <c r="H99" s="11" t="s">
        <v>812</v>
      </c>
      <c r="I99" s="13">
        <v>1026601375932</v>
      </c>
      <c r="J99" s="13">
        <v>662301001</v>
      </c>
      <c r="K99" s="20" t="s">
        <v>813</v>
      </c>
      <c r="L99" s="18" t="s">
        <v>814</v>
      </c>
      <c r="M99" s="20" t="s">
        <v>815</v>
      </c>
      <c r="N99" s="16" t="s">
        <v>816</v>
      </c>
      <c r="O99" s="56">
        <v>2000</v>
      </c>
      <c r="P99" s="97">
        <f t="shared" si="1"/>
        <v>30</v>
      </c>
      <c r="Q99" s="80">
        <v>600</v>
      </c>
      <c r="R99" s="101">
        <v>115</v>
      </c>
      <c r="S99" s="94">
        <v>521</v>
      </c>
      <c r="T99" s="94">
        <v>509</v>
      </c>
      <c r="U99" s="94">
        <v>482</v>
      </c>
      <c r="V99" s="94">
        <v>470</v>
      </c>
      <c r="W99" s="94">
        <v>505</v>
      </c>
      <c r="X99" s="94">
        <v>35</v>
      </c>
      <c r="Y99" s="94">
        <v>35</v>
      </c>
      <c r="Z99" s="94">
        <v>445</v>
      </c>
      <c r="AA99" s="94">
        <v>594</v>
      </c>
      <c r="AB99" s="94">
        <v>504</v>
      </c>
      <c r="AC99" s="94">
        <v>485</v>
      </c>
      <c r="AD99" s="94">
        <v>576</v>
      </c>
      <c r="AE99" s="94">
        <v>600</v>
      </c>
      <c r="AF99" s="94">
        <v>589</v>
      </c>
      <c r="AG99" s="94">
        <v>594</v>
      </c>
    </row>
    <row r="100" spans="1:33" ht="63">
      <c r="A100" s="10">
        <v>116</v>
      </c>
      <c r="B100" s="19" t="s">
        <v>817</v>
      </c>
      <c r="C100" s="19" t="s">
        <v>818</v>
      </c>
      <c r="D100" s="11" t="s">
        <v>107</v>
      </c>
      <c r="E100" s="22">
        <v>6648006370</v>
      </c>
      <c r="F100" s="23" t="s">
        <v>819</v>
      </c>
      <c r="G100" s="19" t="s">
        <v>820</v>
      </c>
      <c r="H100" s="19" t="s">
        <v>821</v>
      </c>
      <c r="I100" s="13">
        <v>1026602088127</v>
      </c>
      <c r="J100" s="13">
        <v>662301001</v>
      </c>
      <c r="K100" s="20" t="s">
        <v>822</v>
      </c>
      <c r="L100" s="20" t="s">
        <v>823</v>
      </c>
      <c r="M100" s="20" t="s">
        <v>824</v>
      </c>
      <c r="N100" s="28" t="s">
        <v>825</v>
      </c>
      <c r="O100" s="56">
        <v>457</v>
      </c>
      <c r="P100" s="97">
        <f t="shared" si="1"/>
        <v>29.978118161925604</v>
      </c>
      <c r="Q100" s="80">
        <v>137</v>
      </c>
      <c r="R100" s="101">
        <v>116</v>
      </c>
      <c r="S100" s="94">
        <v>84</v>
      </c>
      <c r="T100" s="94">
        <v>81</v>
      </c>
      <c r="U100" s="94">
        <v>74</v>
      </c>
      <c r="V100" s="94">
        <v>70</v>
      </c>
      <c r="W100" s="94">
        <v>80</v>
      </c>
      <c r="X100" s="94">
        <v>5</v>
      </c>
      <c r="Y100" s="94">
        <v>3</v>
      </c>
      <c r="Z100" s="94">
        <v>104</v>
      </c>
      <c r="AA100" s="94">
        <v>134</v>
      </c>
      <c r="AB100" s="94">
        <v>75</v>
      </c>
      <c r="AC100" s="94">
        <v>65</v>
      </c>
      <c r="AD100" s="94">
        <v>114</v>
      </c>
      <c r="AE100" s="94">
        <v>123</v>
      </c>
      <c r="AF100" s="94">
        <v>129</v>
      </c>
      <c r="AG100" s="94">
        <v>119</v>
      </c>
    </row>
    <row r="101" spans="1:33" ht="63">
      <c r="A101" s="10">
        <v>117</v>
      </c>
      <c r="B101" s="11" t="s">
        <v>673</v>
      </c>
      <c r="C101" s="11" t="s">
        <v>674</v>
      </c>
      <c r="D101" s="11" t="s">
        <v>107</v>
      </c>
      <c r="E101" s="10">
        <v>6648010169</v>
      </c>
      <c r="F101" s="12" t="s">
        <v>826</v>
      </c>
      <c r="G101" s="11" t="s">
        <v>827</v>
      </c>
      <c r="H101" s="11" t="s">
        <v>828</v>
      </c>
      <c r="I101" s="13">
        <v>1036602351609</v>
      </c>
      <c r="J101" s="13">
        <v>662301001</v>
      </c>
      <c r="K101" s="20" t="s">
        <v>829</v>
      </c>
      <c r="L101" s="18" t="s">
        <v>830</v>
      </c>
      <c r="M101" s="20" t="s">
        <v>831</v>
      </c>
      <c r="N101" s="20" t="s">
        <v>832</v>
      </c>
      <c r="O101" s="56">
        <v>88</v>
      </c>
      <c r="P101" s="97">
        <f t="shared" si="1"/>
        <v>29.545454545454547</v>
      </c>
      <c r="Q101" s="80">
        <v>26</v>
      </c>
      <c r="R101" s="101">
        <v>117</v>
      </c>
      <c r="S101" s="94">
        <v>20</v>
      </c>
      <c r="T101" s="94">
        <v>20</v>
      </c>
      <c r="U101" s="94">
        <v>21</v>
      </c>
      <c r="V101" s="94">
        <v>21</v>
      </c>
      <c r="W101" s="94">
        <v>25</v>
      </c>
      <c r="X101" s="94">
        <v>1</v>
      </c>
      <c r="Y101" s="94">
        <v>1</v>
      </c>
      <c r="Z101" s="94">
        <v>14</v>
      </c>
      <c r="AA101" s="94">
        <v>25</v>
      </c>
      <c r="AB101" s="94">
        <v>23</v>
      </c>
      <c r="AC101" s="94">
        <v>19</v>
      </c>
      <c r="AD101" s="94">
        <v>25</v>
      </c>
      <c r="AE101" s="94">
        <v>26</v>
      </c>
      <c r="AF101" s="94">
        <v>25</v>
      </c>
      <c r="AG101" s="94">
        <v>25</v>
      </c>
    </row>
    <row r="102" spans="1:33" ht="78.75">
      <c r="A102" s="10">
        <v>118</v>
      </c>
      <c r="B102" s="11" t="s">
        <v>833</v>
      </c>
      <c r="C102" s="11" t="s">
        <v>818</v>
      </c>
      <c r="D102" s="11" t="s">
        <v>107</v>
      </c>
      <c r="E102" s="22">
        <v>6648010232</v>
      </c>
      <c r="F102" s="12" t="s">
        <v>834</v>
      </c>
      <c r="G102" s="11" t="s">
        <v>835</v>
      </c>
      <c r="H102" s="11" t="s">
        <v>836</v>
      </c>
      <c r="I102" s="13">
        <v>1036602351170</v>
      </c>
      <c r="J102" s="13">
        <v>662301001</v>
      </c>
      <c r="K102" s="20" t="s">
        <v>837</v>
      </c>
      <c r="L102" s="18" t="s">
        <v>838</v>
      </c>
      <c r="M102" s="20" t="s">
        <v>839</v>
      </c>
      <c r="N102" s="25" t="s">
        <v>840</v>
      </c>
      <c r="O102" s="56">
        <v>291</v>
      </c>
      <c r="P102" s="97">
        <f t="shared" si="1"/>
        <v>29.896907216494846</v>
      </c>
      <c r="Q102" s="80">
        <v>87</v>
      </c>
      <c r="R102" s="101">
        <v>118</v>
      </c>
      <c r="S102" s="94">
        <v>83</v>
      </c>
      <c r="T102" s="94">
        <v>82</v>
      </c>
      <c r="U102" s="94">
        <v>70</v>
      </c>
      <c r="V102" s="94">
        <v>70</v>
      </c>
      <c r="W102" s="94">
        <v>84</v>
      </c>
      <c r="X102" s="94">
        <v>3</v>
      </c>
      <c r="Y102" s="94">
        <v>3</v>
      </c>
      <c r="Z102" s="94">
        <v>70</v>
      </c>
      <c r="AA102" s="94">
        <v>87</v>
      </c>
      <c r="AB102" s="94">
        <v>79</v>
      </c>
      <c r="AC102" s="94">
        <v>79</v>
      </c>
      <c r="AD102" s="94">
        <v>81</v>
      </c>
      <c r="AE102" s="94">
        <v>85</v>
      </c>
      <c r="AF102" s="94">
        <v>86</v>
      </c>
      <c r="AG102" s="94">
        <v>86</v>
      </c>
    </row>
    <row r="103" spans="1:33" ht="63">
      <c r="A103" s="10">
        <v>119</v>
      </c>
      <c r="B103" s="11" t="s">
        <v>833</v>
      </c>
      <c r="C103" s="11" t="s">
        <v>818</v>
      </c>
      <c r="D103" s="11" t="s">
        <v>107</v>
      </c>
      <c r="E103" s="22">
        <v>6648010176</v>
      </c>
      <c r="F103" s="12" t="s">
        <v>841</v>
      </c>
      <c r="G103" s="11" t="s">
        <v>842</v>
      </c>
      <c r="H103" s="11" t="s">
        <v>843</v>
      </c>
      <c r="I103" s="13">
        <v>1036602350817</v>
      </c>
      <c r="J103" s="13">
        <v>662301001</v>
      </c>
      <c r="K103" s="20" t="s">
        <v>844</v>
      </c>
      <c r="L103" s="18" t="s">
        <v>845</v>
      </c>
      <c r="M103" s="20" t="s">
        <v>846</v>
      </c>
      <c r="N103" s="25" t="s">
        <v>847</v>
      </c>
      <c r="O103" s="56">
        <v>351</v>
      </c>
      <c r="P103" s="97">
        <f t="shared" si="1"/>
        <v>29.914529914529915</v>
      </c>
      <c r="Q103" s="80">
        <v>105</v>
      </c>
      <c r="R103" s="101">
        <v>119</v>
      </c>
      <c r="S103" s="94">
        <v>84</v>
      </c>
      <c r="T103" s="94">
        <v>78</v>
      </c>
      <c r="U103" s="94">
        <v>62</v>
      </c>
      <c r="V103" s="94">
        <v>54</v>
      </c>
      <c r="W103" s="94">
        <v>77</v>
      </c>
      <c r="X103" s="94">
        <v>3</v>
      </c>
      <c r="Y103" s="94">
        <v>2</v>
      </c>
      <c r="Z103" s="94">
        <v>103</v>
      </c>
      <c r="AA103" s="94">
        <v>102</v>
      </c>
      <c r="AB103" s="94">
        <v>84</v>
      </c>
      <c r="AC103" s="94">
        <v>80</v>
      </c>
      <c r="AD103" s="94">
        <v>103</v>
      </c>
      <c r="AE103" s="94">
        <v>94</v>
      </c>
      <c r="AF103" s="94">
        <v>99</v>
      </c>
      <c r="AG103" s="94">
        <v>99</v>
      </c>
    </row>
    <row r="104" spans="1:33" ht="63">
      <c r="A104" s="10">
        <v>120</v>
      </c>
      <c r="B104" s="11" t="s">
        <v>817</v>
      </c>
      <c r="C104" s="11" t="s">
        <v>818</v>
      </c>
      <c r="D104" s="11" t="s">
        <v>107</v>
      </c>
      <c r="E104" s="22">
        <v>6648013000</v>
      </c>
      <c r="F104" s="12" t="s">
        <v>848</v>
      </c>
      <c r="G104" s="11" t="s">
        <v>849</v>
      </c>
      <c r="H104" s="11" t="s">
        <v>843</v>
      </c>
      <c r="I104" s="13">
        <v>1036602351037</v>
      </c>
      <c r="J104" s="13">
        <v>662301001</v>
      </c>
      <c r="K104" s="20" t="s">
        <v>850</v>
      </c>
      <c r="L104" s="20" t="s">
        <v>851</v>
      </c>
      <c r="M104" s="20" t="s">
        <v>852</v>
      </c>
      <c r="N104" s="28" t="s">
        <v>853</v>
      </c>
      <c r="O104" s="56">
        <v>320</v>
      </c>
      <c r="P104" s="97">
        <f t="shared" si="1"/>
        <v>30</v>
      </c>
      <c r="Q104" s="80">
        <v>96</v>
      </c>
      <c r="R104" s="101">
        <v>120</v>
      </c>
      <c r="S104" s="94">
        <v>73</v>
      </c>
      <c r="T104" s="94">
        <v>69</v>
      </c>
      <c r="U104" s="94">
        <v>73</v>
      </c>
      <c r="V104" s="94">
        <v>69</v>
      </c>
      <c r="W104" s="94">
        <v>78</v>
      </c>
      <c r="X104" s="94">
        <v>13</v>
      </c>
      <c r="Y104" s="94">
        <v>9</v>
      </c>
      <c r="Z104" s="94">
        <v>89</v>
      </c>
      <c r="AA104" s="94">
        <v>93</v>
      </c>
      <c r="AB104" s="94">
        <v>67</v>
      </c>
      <c r="AC104" s="94">
        <v>66</v>
      </c>
      <c r="AD104" s="94">
        <v>89</v>
      </c>
      <c r="AE104" s="94">
        <v>88</v>
      </c>
      <c r="AF104" s="94">
        <v>92</v>
      </c>
      <c r="AG104" s="94">
        <v>90</v>
      </c>
    </row>
    <row r="105" spans="1:33" ht="94.5">
      <c r="A105" s="10">
        <v>121</v>
      </c>
      <c r="B105" s="11" t="s">
        <v>854</v>
      </c>
      <c r="C105" s="11" t="s">
        <v>855</v>
      </c>
      <c r="D105" s="11" t="s">
        <v>249</v>
      </c>
      <c r="E105" s="10">
        <v>6657003577</v>
      </c>
      <c r="F105" s="12" t="s">
        <v>856</v>
      </c>
      <c r="G105" s="11" t="s">
        <v>857</v>
      </c>
      <c r="H105" s="11" t="s">
        <v>858</v>
      </c>
      <c r="I105" s="13">
        <v>1026601506788</v>
      </c>
      <c r="J105" s="13">
        <v>668401001</v>
      </c>
      <c r="K105" s="14" t="s">
        <v>859</v>
      </c>
      <c r="L105" s="18" t="s">
        <v>860</v>
      </c>
      <c r="M105" s="14" t="s">
        <v>861</v>
      </c>
      <c r="N105" s="25" t="s">
        <v>862</v>
      </c>
      <c r="O105" s="56">
        <v>912</v>
      </c>
      <c r="P105" s="97">
        <f t="shared" si="1"/>
        <v>30.043859649122805</v>
      </c>
      <c r="Q105" s="80">
        <v>274</v>
      </c>
      <c r="R105" s="101">
        <v>121</v>
      </c>
      <c r="S105" s="94">
        <v>233</v>
      </c>
      <c r="T105" s="94">
        <v>224</v>
      </c>
      <c r="U105" s="94">
        <v>157</v>
      </c>
      <c r="V105" s="94">
        <v>153</v>
      </c>
      <c r="W105" s="94">
        <v>221</v>
      </c>
      <c r="X105" s="94">
        <v>6</v>
      </c>
      <c r="Y105" s="94">
        <v>5</v>
      </c>
      <c r="Z105" s="94">
        <v>137</v>
      </c>
      <c r="AA105" s="94">
        <v>266</v>
      </c>
      <c r="AB105" s="94">
        <v>203</v>
      </c>
      <c r="AC105" s="94">
        <v>201</v>
      </c>
      <c r="AD105" s="94">
        <v>261</v>
      </c>
      <c r="AE105" s="94">
        <v>248</v>
      </c>
      <c r="AF105" s="94">
        <v>248</v>
      </c>
      <c r="AG105" s="94">
        <v>268</v>
      </c>
    </row>
    <row r="106" spans="1:33" ht="63">
      <c r="A106" s="10">
        <v>122</v>
      </c>
      <c r="B106" s="29" t="s">
        <v>863</v>
      </c>
      <c r="C106" s="11" t="s">
        <v>855</v>
      </c>
      <c r="D106" s="19" t="s">
        <v>107</v>
      </c>
      <c r="E106" s="22">
        <v>6657003560</v>
      </c>
      <c r="F106" s="23" t="s">
        <v>864</v>
      </c>
      <c r="G106" s="19" t="s">
        <v>865</v>
      </c>
      <c r="H106" s="19" t="s">
        <v>866</v>
      </c>
      <c r="I106" s="13">
        <v>1026601506238</v>
      </c>
      <c r="J106" s="13">
        <v>668401001</v>
      </c>
      <c r="K106" s="17" t="s">
        <v>867</v>
      </c>
      <c r="L106" s="18" t="s">
        <v>868</v>
      </c>
      <c r="M106" s="18" t="s">
        <v>869</v>
      </c>
      <c r="N106" s="18" t="s">
        <v>870</v>
      </c>
      <c r="O106" s="98">
        <v>945</v>
      </c>
      <c r="P106" s="97">
        <f t="shared" si="1"/>
        <v>30.052910052910054</v>
      </c>
      <c r="Q106" s="80">
        <v>284</v>
      </c>
      <c r="R106" s="101">
        <v>122</v>
      </c>
      <c r="S106" s="94">
        <v>260</v>
      </c>
      <c r="T106" s="94">
        <v>259</v>
      </c>
      <c r="U106" s="94">
        <v>236</v>
      </c>
      <c r="V106" s="94">
        <v>234</v>
      </c>
      <c r="W106" s="94">
        <v>272</v>
      </c>
      <c r="X106" s="94">
        <v>4</v>
      </c>
      <c r="Y106" s="94">
        <v>4</v>
      </c>
      <c r="Z106" s="94">
        <v>282</v>
      </c>
      <c r="AA106" s="94">
        <v>283</v>
      </c>
      <c r="AB106" s="94">
        <v>227</v>
      </c>
      <c r="AC106" s="94">
        <v>227</v>
      </c>
      <c r="AD106" s="94">
        <v>283</v>
      </c>
      <c r="AE106" s="94">
        <v>278</v>
      </c>
      <c r="AF106" s="94">
        <v>273</v>
      </c>
      <c r="AG106" s="94">
        <v>282</v>
      </c>
    </row>
    <row r="107" spans="1:33" ht="63">
      <c r="A107" s="10">
        <v>123</v>
      </c>
      <c r="B107" s="29" t="s">
        <v>863</v>
      </c>
      <c r="C107" s="11" t="s">
        <v>855</v>
      </c>
      <c r="D107" s="11" t="s">
        <v>107</v>
      </c>
      <c r="E107" s="22">
        <v>6657003827</v>
      </c>
      <c r="F107" s="23" t="s">
        <v>871</v>
      </c>
      <c r="G107" s="19" t="s">
        <v>872</v>
      </c>
      <c r="H107" s="19" t="s">
        <v>873</v>
      </c>
      <c r="I107" s="13">
        <v>1026601507350</v>
      </c>
      <c r="J107" s="13">
        <v>668401001</v>
      </c>
      <c r="K107" s="17" t="s">
        <v>874</v>
      </c>
      <c r="L107" s="20" t="s">
        <v>875</v>
      </c>
      <c r="M107" s="17" t="s">
        <v>876</v>
      </c>
      <c r="N107" s="18" t="s">
        <v>877</v>
      </c>
      <c r="O107" s="98">
        <v>100</v>
      </c>
      <c r="P107" s="97">
        <f t="shared" si="1"/>
        <v>30</v>
      </c>
      <c r="Q107" s="80">
        <v>30</v>
      </c>
      <c r="R107" s="101">
        <v>123</v>
      </c>
      <c r="S107" s="94">
        <v>30</v>
      </c>
      <c r="T107" s="94">
        <v>30</v>
      </c>
      <c r="U107" s="94">
        <v>3</v>
      </c>
      <c r="V107" s="94">
        <v>3</v>
      </c>
      <c r="W107" s="94">
        <v>29</v>
      </c>
      <c r="X107" s="94">
        <v>3</v>
      </c>
      <c r="Y107" s="94">
        <v>3</v>
      </c>
      <c r="Z107" s="94">
        <v>30</v>
      </c>
      <c r="AA107" s="94">
        <v>29</v>
      </c>
      <c r="AB107" s="94">
        <v>30</v>
      </c>
      <c r="AC107" s="94">
        <v>30</v>
      </c>
      <c r="AD107" s="94">
        <v>30</v>
      </c>
      <c r="AE107" s="94">
        <v>30</v>
      </c>
      <c r="AF107" s="94">
        <v>29</v>
      </c>
      <c r="AG107" s="94">
        <v>30</v>
      </c>
    </row>
    <row r="108" spans="1:33" ht="63">
      <c r="A108" s="10">
        <v>124</v>
      </c>
      <c r="B108" s="11" t="s">
        <v>878</v>
      </c>
      <c r="C108" s="11" t="s">
        <v>879</v>
      </c>
      <c r="D108" s="11" t="s">
        <v>107</v>
      </c>
      <c r="E108" s="10">
        <v>6646007185</v>
      </c>
      <c r="F108" s="12" t="s">
        <v>880</v>
      </c>
      <c r="G108" s="11" t="s">
        <v>881</v>
      </c>
      <c r="H108" s="11" t="s">
        <v>882</v>
      </c>
      <c r="I108" s="13">
        <v>1026602052212</v>
      </c>
      <c r="J108" s="13">
        <v>661901001</v>
      </c>
      <c r="K108" s="14" t="s">
        <v>883</v>
      </c>
      <c r="L108" s="18" t="s">
        <v>884</v>
      </c>
      <c r="M108" s="14" t="s">
        <v>885</v>
      </c>
      <c r="N108" s="25" t="s">
        <v>886</v>
      </c>
      <c r="O108" s="56">
        <v>80</v>
      </c>
      <c r="P108" s="97">
        <f t="shared" si="1"/>
        <v>30</v>
      </c>
      <c r="Q108" s="80">
        <v>24</v>
      </c>
      <c r="R108" s="101">
        <v>124</v>
      </c>
      <c r="S108" s="94">
        <v>24</v>
      </c>
      <c r="T108" s="94">
        <v>23</v>
      </c>
      <c r="U108" s="94">
        <v>22</v>
      </c>
      <c r="V108" s="94">
        <v>22</v>
      </c>
      <c r="W108" s="94">
        <v>22</v>
      </c>
      <c r="X108" s="94">
        <v>1</v>
      </c>
      <c r="Y108" s="94">
        <v>1</v>
      </c>
      <c r="Z108" s="94">
        <v>24</v>
      </c>
      <c r="AA108" s="94">
        <v>23</v>
      </c>
      <c r="AB108" s="94">
        <v>21</v>
      </c>
      <c r="AC108" s="94">
        <v>21</v>
      </c>
      <c r="AD108" s="94">
        <v>24</v>
      </c>
      <c r="AE108" s="94">
        <v>23</v>
      </c>
      <c r="AF108" s="94">
        <v>23</v>
      </c>
      <c r="AG108" s="94">
        <v>24</v>
      </c>
    </row>
    <row r="109" spans="1:33" ht="63">
      <c r="A109" s="10">
        <v>125</v>
      </c>
      <c r="B109" s="11" t="s">
        <v>887</v>
      </c>
      <c r="C109" s="11" t="s">
        <v>888</v>
      </c>
      <c r="D109" s="11" t="s">
        <v>889</v>
      </c>
      <c r="E109" s="22">
        <v>6646009182</v>
      </c>
      <c r="F109" s="12" t="s">
        <v>890</v>
      </c>
      <c r="G109" s="11" t="s">
        <v>891</v>
      </c>
      <c r="H109" s="11" t="s">
        <v>892</v>
      </c>
      <c r="I109" s="13">
        <v>1026602052564</v>
      </c>
      <c r="J109" s="13">
        <v>661901001</v>
      </c>
      <c r="K109" s="14" t="s">
        <v>893</v>
      </c>
      <c r="L109" s="18" t="s">
        <v>894</v>
      </c>
      <c r="M109" s="20" t="s">
        <v>895</v>
      </c>
      <c r="N109" s="14" t="s">
        <v>896</v>
      </c>
      <c r="O109" s="56">
        <v>223</v>
      </c>
      <c r="P109" s="97">
        <f t="shared" si="1"/>
        <v>30.044843049327351</v>
      </c>
      <c r="Q109" s="80">
        <v>67</v>
      </c>
      <c r="R109" s="101">
        <v>125</v>
      </c>
      <c r="S109" s="94">
        <v>40</v>
      </c>
      <c r="T109" s="94">
        <v>40</v>
      </c>
      <c r="U109" s="94">
        <v>55</v>
      </c>
      <c r="V109" s="94">
        <v>42</v>
      </c>
      <c r="W109" s="94">
        <v>54</v>
      </c>
      <c r="X109" s="94">
        <v>1</v>
      </c>
      <c r="Y109" s="94">
        <v>1</v>
      </c>
      <c r="Z109" s="94">
        <v>67</v>
      </c>
      <c r="AA109" s="94">
        <v>67</v>
      </c>
      <c r="AB109" s="94">
        <v>67</v>
      </c>
      <c r="AC109" s="94">
        <v>40</v>
      </c>
      <c r="AD109" s="94">
        <v>67</v>
      </c>
      <c r="AE109" s="94">
        <v>67</v>
      </c>
      <c r="AF109" s="94">
        <v>67</v>
      </c>
      <c r="AG109" s="94">
        <v>67</v>
      </c>
    </row>
    <row r="110" spans="1:33" ht="63">
      <c r="A110" s="10">
        <v>126</v>
      </c>
      <c r="B110" s="11" t="s">
        <v>887</v>
      </c>
      <c r="C110" s="11" t="s">
        <v>888</v>
      </c>
      <c r="D110" s="11" t="s">
        <v>889</v>
      </c>
      <c r="E110" s="10">
        <v>6646009231</v>
      </c>
      <c r="F110" s="12" t="s">
        <v>897</v>
      </c>
      <c r="G110" s="11" t="s">
        <v>898</v>
      </c>
      <c r="H110" s="11" t="s">
        <v>899</v>
      </c>
      <c r="I110" s="13">
        <v>1026602052355</v>
      </c>
      <c r="J110" s="13">
        <v>661901001</v>
      </c>
      <c r="K110" s="14" t="s">
        <v>900</v>
      </c>
      <c r="L110" s="18" t="s">
        <v>901</v>
      </c>
      <c r="M110" s="20" t="s">
        <v>902</v>
      </c>
      <c r="N110" s="25" t="s">
        <v>903</v>
      </c>
      <c r="O110" s="56">
        <v>179</v>
      </c>
      <c r="P110" s="97">
        <f t="shared" si="1"/>
        <v>30.16759776536313</v>
      </c>
      <c r="Q110" s="80">
        <v>54</v>
      </c>
      <c r="R110" s="101">
        <v>126</v>
      </c>
      <c r="S110" s="94">
        <v>52</v>
      </c>
      <c r="T110" s="94">
        <v>50</v>
      </c>
      <c r="U110" s="94">
        <v>38</v>
      </c>
      <c r="V110" s="94">
        <v>38</v>
      </c>
      <c r="W110" s="94">
        <v>50</v>
      </c>
      <c r="X110" s="94">
        <v>1</v>
      </c>
      <c r="Y110" s="94">
        <v>1</v>
      </c>
      <c r="Z110" s="94">
        <v>52</v>
      </c>
      <c r="AA110" s="94">
        <v>54</v>
      </c>
      <c r="AB110" s="94">
        <v>39</v>
      </c>
      <c r="AC110" s="94">
        <v>39</v>
      </c>
      <c r="AD110" s="94">
        <v>52</v>
      </c>
      <c r="AE110" s="94">
        <v>54</v>
      </c>
      <c r="AF110" s="94">
        <v>48</v>
      </c>
      <c r="AG110" s="94">
        <v>54</v>
      </c>
    </row>
    <row r="111" spans="1:33" ht="63">
      <c r="A111" s="10">
        <v>127</v>
      </c>
      <c r="B111" s="11" t="s">
        <v>887</v>
      </c>
      <c r="C111" s="11" t="s">
        <v>888</v>
      </c>
      <c r="D111" s="11" t="s">
        <v>889</v>
      </c>
      <c r="E111" s="10">
        <v>6646013140</v>
      </c>
      <c r="F111" s="12" t="s">
        <v>904</v>
      </c>
      <c r="G111" s="11" t="s">
        <v>905</v>
      </c>
      <c r="H111" s="11" t="s">
        <v>899</v>
      </c>
      <c r="I111" s="13">
        <v>1076646000243</v>
      </c>
      <c r="J111" s="13">
        <v>661901001</v>
      </c>
      <c r="K111" s="14" t="s">
        <v>906</v>
      </c>
      <c r="L111" s="18" t="s">
        <v>907</v>
      </c>
      <c r="M111" s="14" t="s">
        <v>908</v>
      </c>
      <c r="N111" s="25" t="s">
        <v>909</v>
      </c>
      <c r="O111" s="56">
        <v>259</v>
      </c>
      <c r="P111" s="97">
        <f t="shared" si="1"/>
        <v>30.115830115830118</v>
      </c>
      <c r="Q111" s="80">
        <v>78</v>
      </c>
      <c r="R111" s="101">
        <v>127</v>
      </c>
      <c r="S111" s="94">
        <v>78</v>
      </c>
      <c r="T111" s="94">
        <v>78</v>
      </c>
      <c r="U111" s="94">
        <v>67</v>
      </c>
      <c r="V111" s="94">
        <v>67</v>
      </c>
      <c r="W111" s="94">
        <v>78</v>
      </c>
      <c r="X111" s="94">
        <v>15</v>
      </c>
      <c r="Y111" s="94">
        <v>15</v>
      </c>
      <c r="Z111" s="94">
        <v>78</v>
      </c>
      <c r="AA111" s="94">
        <v>78</v>
      </c>
      <c r="AB111" s="94">
        <v>66</v>
      </c>
      <c r="AC111" s="94">
        <v>66</v>
      </c>
      <c r="AD111" s="94">
        <v>78</v>
      </c>
      <c r="AE111" s="94">
        <v>78</v>
      </c>
      <c r="AF111" s="94">
        <v>78</v>
      </c>
      <c r="AG111" s="94">
        <v>78</v>
      </c>
    </row>
    <row r="112" spans="1:33" ht="63">
      <c r="A112" s="10">
        <v>128</v>
      </c>
      <c r="B112" s="11" t="s">
        <v>878</v>
      </c>
      <c r="C112" s="11" t="s">
        <v>879</v>
      </c>
      <c r="D112" s="11" t="s">
        <v>107</v>
      </c>
      <c r="E112" s="10">
        <v>6646009111</v>
      </c>
      <c r="F112" s="12" t="s">
        <v>910</v>
      </c>
      <c r="G112" s="11" t="s">
        <v>911</v>
      </c>
      <c r="H112" s="11" t="s">
        <v>912</v>
      </c>
      <c r="I112" s="13">
        <v>1026602054247</v>
      </c>
      <c r="J112" s="13">
        <v>661901001</v>
      </c>
      <c r="K112" s="14" t="s">
        <v>913</v>
      </c>
      <c r="L112" s="18" t="s">
        <v>914</v>
      </c>
      <c r="M112" s="14" t="s">
        <v>915</v>
      </c>
      <c r="N112" s="25" t="s">
        <v>916</v>
      </c>
      <c r="O112" s="56">
        <v>94</v>
      </c>
      <c r="P112" s="97">
        <f t="shared" si="1"/>
        <v>29.787234042553191</v>
      </c>
      <c r="Q112" s="80">
        <v>28</v>
      </c>
      <c r="R112" s="101">
        <v>128</v>
      </c>
      <c r="S112" s="94">
        <v>22</v>
      </c>
      <c r="T112" s="94">
        <v>20</v>
      </c>
      <c r="U112" s="94">
        <v>26</v>
      </c>
      <c r="V112" s="94">
        <v>26</v>
      </c>
      <c r="W112" s="94">
        <v>26</v>
      </c>
      <c r="X112" s="94">
        <v>1</v>
      </c>
      <c r="Y112" s="94">
        <v>1</v>
      </c>
      <c r="Z112" s="94">
        <v>28</v>
      </c>
      <c r="AA112" s="94">
        <v>28</v>
      </c>
      <c r="AB112" s="94">
        <v>21</v>
      </c>
      <c r="AC112" s="94">
        <v>21</v>
      </c>
      <c r="AD112" s="94">
        <v>28</v>
      </c>
      <c r="AE112" s="94">
        <v>25</v>
      </c>
      <c r="AF112" s="94">
        <v>28</v>
      </c>
      <c r="AG112" s="94">
        <v>27</v>
      </c>
    </row>
    <row r="113" spans="1:53" ht="63">
      <c r="A113" s="10">
        <v>129</v>
      </c>
      <c r="B113" s="11" t="s">
        <v>878</v>
      </c>
      <c r="C113" s="11" t="s">
        <v>879</v>
      </c>
      <c r="D113" s="11" t="s">
        <v>107</v>
      </c>
      <c r="E113" s="10">
        <v>6646008372</v>
      </c>
      <c r="F113" s="12" t="s">
        <v>917</v>
      </c>
      <c r="G113" s="11" t="s">
        <v>918</v>
      </c>
      <c r="H113" s="11" t="s">
        <v>919</v>
      </c>
      <c r="I113" s="13">
        <v>1026602054270</v>
      </c>
      <c r="J113" s="13">
        <v>661901001</v>
      </c>
      <c r="K113" s="14" t="s">
        <v>920</v>
      </c>
      <c r="L113" s="18" t="s">
        <v>921</v>
      </c>
      <c r="M113" s="14" t="s">
        <v>922</v>
      </c>
      <c r="N113" s="25" t="s">
        <v>923</v>
      </c>
      <c r="O113" s="56">
        <v>660</v>
      </c>
      <c r="P113" s="97">
        <f t="shared" si="1"/>
        <v>30</v>
      </c>
      <c r="Q113" s="80">
        <v>198</v>
      </c>
      <c r="R113" s="101">
        <v>129</v>
      </c>
      <c r="S113" s="94">
        <v>178</v>
      </c>
      <c r="T113" s="94">
        <v>178</v>
      </c>
      <c r="U113" s="94">
        <v>133</v>
      </c>
      <c r="V113" s="94">
        <v>131</v>
      </c>
      <c r="W113" s="94">
        <v>184</v>
      </c>
      <c r="X113" s="94">
        <v>8</v>
      </c>
      <c r="Y113" s="94">
        <v>6</v>
      </c>
      <c r="Z113" s="94">
        <v>188</v>
      </c>
      <c r="AA113" s="94">
        <v>194</v>
      </c>
      <c r="AB113" s="94">
        <v>132</v>
      </c>
      <c r="AC113" s="94">
        <v>128</v>
      </c>
      <c r="AD113" s="94">
        <v>197</v>
      </c>
      <c r="AE113" s="94">
        <v>191</v>
      </c>
      <c r="AF113" s="94">
        <v>195</v>
      </c>
      <c r="AG113" s="94">
        <v>194</v>
      </c>
    </row>
    <row r="114" spans="1:53" ht="63">
      <c r="A114" s="10">
        <v>130</v>
      </c>
      <c r="B114" s="11" t="s">
        <v>878</v>
      </c>
      <c r="C114" s="11" t="s">
        <v>879</v>
      </c>
      <c r="D114" s="11" t="s">
        <v>107</v>
      </c>
      <c r="E114" s="10">
        <v>6646006329</v>
      </c>
      <c r="F114" s="12" t="s">
        <v>924</v>
      </c>
      <c r="G114" s="11" t="s">
        <v>925</v>
      </c>
      <c r="H114" s="11" t="s">
        <v>926</v>
      </c>
      <c r="I114" s="13">
        <v>1026602055435</v>
      </c>
      <c r="J114" s="13">
        <v>661901001</v>
      </c>
      <c r="K114" s="14" t="s">
        <v>927</v>
      </c>
      <c r="L114" s="18" t="s">
        <v>928</v>
      </c>
      <c r="M114" s="14" t="s">
        <v>929</v>
      </c>
      <c r="N114" s="25" t="s">
        <v>930</v>
      </c>
      <c r="O114" s="56">
        <v>120</v>
      </c>
      <c r="P114" s="97">
        <f t="shared" si="1"/>
        <v>30</v>
      </c>
      <c r="Q114" s="80">
        <v>36</v>
      </c>
      <c r="R114" s="101">
        <v>130</v>
      </c>
      <c r="S114" s="94">
        <v>28</v>
      </c>
      <c r="T114" s="94">
        <v>28</v>
      </c>
      <c r="U114" s="94">
        <v>31</v>
      </c>
      <c r="V114" s="94">
        <v>28</v>
      </c>
      <c r="W114" s="94">
        <v>35</v>
      </c>
      <c r="X114" s="94">
        <v>1</v>
      </c>
      <c r="Y114" s="94">
        <v>1</v>
      </c>
      <c r="Z114" s="94">
        <v>36</v>
      </c>
      <c r="AA114" s="94">
        <v>35</v>
      </c>
      <c r="AB114" s="94">
        <v>30</v>
      </c>
      <c r="AC114" s="94">
        <v>28</v>
      </c>
      <c r="AD114" s="94">
        <v>35</v>
      </c>
      <c r="AE114" s="94">
        <v>36</v>
      </c>
      <c r="AF114" s="94">
        <v>36</v>
      </c>
      <c r="AG114" s="94">
        <v>36</v>
      </c>
    </row>
    <row r="115" spans="1:53" ht="63">
      <c r="A115" s="10">
        <v>131</v>
      </c>
      <c r="B115" s="11" t="s">
        <v>878</v>
      </c>
      <c r="C115" s="11" t="s">
        <v>879</v>
      </c>
      <c r="D115" s="11" t="s">
        <v>107</v>
      </c>
      <c r="E115" s="10">
        <v>6646009312</v>
      </c>
      <c r="F115" s="12" t="s">
        <v>931</v>
      </c>
      <c r="G115" s="11" t="s">
        <v>932</v>
      </c>
      <c r="H115" s="11" t="s">
        <v>933</v>
      </c>
      <c r="I115" s="13">
        <v>1026602051200</v>
      </c>
      <c r="J115" s="13">
        <v>661901001</v>
      </c>
      <c r="K115" s="14" t="s">
        <v>934</v>
      </c>
      <c r="L115" s="18" t="s">
        <v>935</v>
      </c>
      <c r="M115" s="14" t="s">
        <v>936</v>
      </c>
      <c r="N115" s="25" t="s">
        <v>937</v>
      </c>
      <c r="O115" s="56">
        <v>542</v>
      </c>
      <c r="P115" s="97">
        <f t="shared" si="1"/>
        <v>30.073800738007378</v>
      </c>
      <c r="Q115" s="80">
        <v>163</v>
      </c>
      <c r="R115" s="101">
        <v>131</v>
      </c>
      <c r="S115" s="94">
        <v>135</v>
      </c>
      <c r="T115" s="94">
        <v>133</v>
      </c>
      <c r="U115" s="94">
        <v>65</v>
      </c>
      <c r="V115" s="94">
        <v>65</v>
      </c>
      <c r="W115" s="94">
        <v>132</v>
      </c>
      <c r="X115" s="94">
        <v>6</v>
      </c>
      <c r="Y115" s="94">
        <v>6</v>
      </c>
      <c r="Z115" s="94">
        <v>153</v>
      </c>
      <c r="AA115" s="94">
        <v>163</v>
      </c>
      <c r="AB115" s="94">
        <v>109</v>
      </c>
      <c r="AC115" s="94">
        <v>104</v>
      </c>
      <c r="AD115" s="94">
        <v>158</v>
      </c>
      <c r="AE115" s="94">
        <v>161</v>
      </c>
      <c r="AF115" s="94">
        <v>152</v>
      </c>
      <c r="AG115" s="94">
        <v>155</v>
      </c>
    </row>
    <row r="116" spans="1:53" ht="47.25">
      <c r="A116" s="10">
        <v>132</v>
      </c>
      <c r="B116" s="11" t="s">
        <v>878</v>
      </c>
      <c r="C116" s="11" t="s">
        <v>879</v>
      </c>
      <c r="D116" s="11" t="s">
        <v>107</v>
      </c>
      <c r="E116" s="10">
        <v>6646016983</v>
      </c>
      <c r="F116" s="12" t="s">
        <v>938</v>
      </c>
      <c r="G116" s="11" t="s">
        <v>939</v>
      </c>
      <c r="H116" s="11" t="s">
        <v>940</v>
      </c>
      <c r="I116" s="13">
        <v>1116646000327</v>
      </c>
      <c r="J116" s="13">
        <v>661901001</v>
      </c>
      <c r="K116" s="14" t="s">
        <v>941</v>
      </c>
      <c r="L116" s="18" t="s">
        <v>942</v>
      </c>
      <c r="M116" s="14" t="s">
        <v>943</v>
      </c>
      <c r="N116" s="25" t="s">
        <v>944</v>
      </c>
      <c r="O116" s="56">
        <v>724</v>
      </c>
      <c r="P116" s="97">
        <f t="shared" si="1"/>
        <v>29.972375690607734</v>
      </c>
      <c r="Q116" s="80">
        <v>217</v>
      </c>
      <c r="R116" s="101">
        <v>132</v>
      </c>
      <c r="S116" s="94">
        <v>212</v>
      </c>
      <c r="T116" s="94">
        <v>208</v>
      </c>
      <c r="U116" s="94">
        <v>209</v>
      </c>
      <c r="V116" s="94">
        <v>207</v>
      </c>
      <c r="W116" s="94">
        <v>202</v>
      </c>
      <c r="X116" s="94">
        <v>30</v>
      </c>
      <c r="Y116" s="94">
        <v>27</v>
      </c>
      <c r="Z116" s="94">
        <v>123</v>
      </c>
      <c r="AA116" s="94">
        <v>217</v>
      </c>
      <c r="AB116" s="94">
        <v>203</v>
      </c>
      <c r="AC116" s="94">
        <v>200</v>
      </c>
      <c r="AD116" s="94">
        <v>205</v>
      </c>
      <c r="AE116" s="94">
        <v>210</v>
      </c>
      <c r="AF116" s="94">
        <v>215</v>
      </c>
      <c r="AG116" s="94">
        <v>217</v>
      </c>
    </row>
    <row r="117" spans="1:53" ht="47.25">
      <c r="A117" s="10">
        <v>133</v>
      </c>
      <c r="B117" s="11" t="s">
        <v>945</v>
      </c>
      <c r="C117" s="11" t="s">
        <v>946</v>
      </c>
      <c r="D117" s="11" t="s">
        <v>107</v>
      </c>
      <c r="E117" s="22">
        <v>6625020026</v>
      </c>
      <c r="F117" s="12" t="s">
        <v>947</v>
      </c>
      <c r="G117" s="11" t="s">
        <v>948</v>
      </c>
      <c r="H117" s="19" t="s">
        <v>949</v>
      </c>
      <c r="I117" s="13">
        <v>1026601505920</v>
      </c>
      <c r="J117" s="13">
        <v>668401001</v>
      </c>
      <c r="K117" s="14" t="s">
        <v>950</v>
      </c>
      <c r="L117" s="14" t="s">
        <v>951</v>
      </c>
      <c r="M117" s="14" t="s">
        <v>952</v>
      </c>
      <c r="N117" s="25" t="s">
        <v>953</v>
      </c>
      <c r="O117" s="56">
        <v>1935</v>
      </c>
      <c r="P117" s="97">
        <f t="shared" si="1"/>
        <v>30.025839793281655</v>
      </c>
      <c r="Q117" s="80">
        <v>581</v>
      </c>
      <c r="R117" s="101">
        <v>133</v>
      </c>
      <c r="S117" s="94">
        <v>483</v>
      </c>
      <c r="T117" s="94">
        <v>469</v>
      </c>
      <c r="U117" s="94">
        <v>285</v>
      </c>
      <c r="V117" s="94">
        <v>265</v>
      </c>
      <c r="W117" s="94">
        <v>501</v>
      </c>
      <c r="X117" s="94">
        <v>21</v>
      </c>
      <c r="Y117" s="94">
        <v>16</v>
      </c>
      <c r="Z117" s="94">
        <v>564</v>
      </c>
      <c r="AA117" s="94">
        <v>574</v>
      </c>
      <c r="AB117" s="94">
        <v>425</v>
      </c>
      <c r="AC117" s="94">
        <v>417</v>
      </c>
      <c r="AD117" s="94">
        <v>574</v>
      </c>
      <c r="AE117" s="94">
        <v>562</v>
      </c>
      <c r="AF117" s="94">
        <v>567</v>
      </c>
      <c r="AG117" s="94">
        <v>570</v>
      </c>
    </row>
    <row r="118" spans="1:53" ht="47.25">
      <c r="A118" s="10">
        <v>134</v>
      </c>
      <c r="B118" s="19" t="s">
        <v>954</v>
      </c>
      <c r="C118" s="11" t="s">
        <v>946</v>
      </c>
      <c r="D118" s="11" t="s">
        <v>107</v>
      </c>
      <c r="E118" s="22">
        <v>6625017489</v>
      </c>
      <c r="F118" s="12" t="s">
        <v>955</v>
      </c>
      <c r="G118" s="11" t="s">
        <v>956</v>
      </c>
      <c r="H118" s="19" t="s">
        <v>957</v>
      </c>
      <c r="I118" s="13">
        <v>1156684003629</v>
      </c>
      <c r="J118" s="13">
        <v>668401001</v>
      </c>
      <c r="K118" s="14" t="s">
        <v>958</v>
      </c>
      <c r="L118" s="18" t="s">
        <v>959</v>
      </c>
      <c r="M118" s="14">
        <v>83439666467</v>
      </c>
      <c r="N118" s="25" t="s">
        <v>960</v>
      </c>
      <c r="O118" s="56">
        <f>1663+74</f>
        <v>1737</v>
      </c>
      <c r="P118" s="97">
        <f t="shared" si="1"/>
        <v>29.994242947610822</v>
      </c>
      <c r="Q118" s="80">
        <v>521</v>
      </c>
      <c r="R118" s="101">
        <v>134</v>
      </c>
      <c r="S118" s="94">
        <v>444</v>
      </c>
      <c r="T118" s="94">
        <v>409</v>
      </c>
      <c r="U118" s="94">
        <v>363</v>
      </c>
      <c r="V118" s="94">
        <v>310</v>
      </c>
      <c r="W118" s="94">
        <v>417</v>
      </c>
      <c r="X118" s="94">
        <v>28</v>
      </c>
      <c r="Y118" s="94">
        <v>26</v>
      </c>
      <c r="Z118" s="94">
        <v>488</v>
      </c>
      <c r="AA118" s="94">
        <v>514</v>
      </c>
      <c r="AB118" s="94">
        <v>344</v>
      </c>
      <c r="AC118" s="94">
        <v>331</v>
      </c>
      <c r="AD118" s="94">
        <v>502</v>
      </c>
      <c r="AE118" s="94">
        <v>481</v>
      </c>
      <c r="AF118" s="94">
        <v>492</v>
      </c>
      <c r="AG118" s="94">
        <v>507</v>
      </c>
    </row>
    <row r="119" spans="1:53" ht="47.25">
      <c r="A119" s="10">
        <v>135</v>
      </c>
      <c r="B119" s="19" t="s">
        <v>954</v>
      </c>
      <c r="C119" s="11" t="s">
        <v>946</v>
      </c>
      <c r="D119" s="11" t="s">
        <v>107</v>
      </c>
      <c r="E119" s="22">
        <v>6625028875</v>
      </c>
      <c r="F119" s="12" t="s">
        <v>961</v>
      </c>
      <c r="G119" s="11" t="s">
        <v>962</v>
      </c>
      <c r="H119" s="19" t="s">
        <v>963</v>
      </c>
      <c r="I119" s="13">
        <v>1036601472775</v>
      </c>
      <c r="J119" s="13">
        <v>668401001</v>
      </c>
      <c r="K119" s="14" t="s">
        <v>964</v>
      </c>
      <c r="L119" s="14" t="s">
        <v>965</v>
      </c>
      <c r="M119" s="14" t="s">
        <v>966</v>
      </c>
      <c r="N119" s="25" t="s">
        <v>967</v>
      </c>
      <c r="O119" s="56">
        <v>253</v>
      </c>
      <c r="P119" s="97">
        <f t="shared" si="1"/>
        <v>30.039525691699602</v>
      </c>
      <c r="Q119" s="80">
        <v>76</v>
      </c>
      <c r="R119" s="101">
        <v>135</v>
      </c>
      <c r="S119" s="94">
        <v>63</v>
      </c>
      <c r="T119" s="94">
        <v>63</v>
      </c>
      <c r="U119" s="94">
        <v>62</v>
      </c>
      <c r="V119" s="94">
        <v>59</v>
      </c>
      <c r="W119" s="94">
        <v>70</v>
      </c>
      <c r="X119" s="94">
        <v>10</v>
      </c>
      <c r="Y119" s="94">
        <v>10</v>
      </c>
      <c r="Z119" s="94">
        <v>72</v>
      </c>
      <c r="AA119" s="94">
        <v>74</v>
      </c>
      <c r="AB119" s="94">
        <v>56</v>
      </c>
      <c r="AC119" s="94">
        <v>54</v>
      </c>
      <c r="AD119" s="94">
        <v>73</v>
      </c>
      <c r="AE119" s="94">
        <v>72</v>
      </c>
      <c r="AF119" s="94">
        <v>73</v>
      </c>
      <c r="AG119" s="94">
        <v>70</v>
      </c>
    </row>
    <row r="120" spans="1:53" ht="47.25">
      <c r="A120" s="10">
        <v>136</v>
      </c>
      <c r="B120" s="19" t="s">
        <v>954</v>
      </c>
      <c r="C120" s="11" t="s">
        <v>946</v>
      </c>
      <c r="D120" s="11" t="s">
        <v>107</v>
      </c>
      <c r="E120" s="22">
        <v>6625007970</v>
      </c>
      <c r="F120" s="12" t="s">
        <v>968</v>
      </c>
      <c r="G120" s="11" t="s">
        <v>969</v>
      </c>
      <c r="H120" s="19" t="s">
        <v>970</v>
      </c>
      <c r="I120" s="13">
        <v>1036601472566</v>
      </c>
      <c r="J120" s="13">
        <v>668401001</v>
      </c>
      <c r="K120" s="14" t="s">
        <v>971</v>
      </c>
      <c r="L120" s="14" t="s">
        <v>972</v>
      </c>
      <c r="M120" s="14" t="s">
        <v>973</v>
      </c>
      <c r="N120" s="25" t="s">
        <v>974</v>
      </c>
      <c r="O120" s="56">
        <f>448+228</f>
        <v>676</v>
      </c>
      <c r="P120" s="97">
        <f t="shared" si="1"/>
        <v>30.029585798816566</v>
      </c>
      <c r="Q120" s="80">
        <v>203</v>
      </c>
      <c r="R120" s="101">
        <v>136</v>
      </c>
      <c r="S120" s="94">
        <v>188</v>
      </c>
      <c r="T120" s="94">
        <v>187</v>
      </c>
      <c r="U120" s="94">
        <v>183</v>
      </c>
      <c r="V120" s="94">
        <v>178</v>
      </c>
      <c r="W120" s="94">
        <v>189</v>
      </c>
      <c r="X120" s="94">
        <v>15</v>
      </c>
      <c r="Y120" s="94">
        <v>15</v>
      </c>
      <c r="Z120" s="94">
        <v>201</v>
      </c>
      <c r="AA120" s="94">
        <v>202</v>
      </c>
      <c r="AB120" s="94">
        <v>185</v>
      </c>
      <c r="AC120" s="94">
        <v>181</v>
      </c>
      <c r="AD120" s="94">
        <v>202</v>
      </c>
      <c r="AE120" s="94">
        <v>201</v>
      </c>
      <c r="AF120" s="94">
        <v>203</v>
      </c>
      <c r="AG120" s="94">
        <v>200</v>
      </c>
    </row>
    <row r="121" spans="1:53" ht="63">
      <c r="A121" s="10">
        <v>137</v>
      </c>
      <c r="B121" s="19" t="s">
        <v>954</v>
      </c>
      <c r="C121" s="11" t="s">
        <v>946</v>
      </c>
      <c r="D121" s="11" t="s">
        <v>107</v>
      </c>
      <c r="E121" s="22">
        <v>6625024937</v>
      </c>
      <c r="F121" s="12" t="s">
        <v>975</v>
      </c>
      <c r="G121" s="11" t="s">
        <v>976</v>
      </c>
      <c r="H121" s="19" t="s">
        <v>977</v>
      </c>
      <c r="I121" s="13">
        <v>1026601507151</v>
      </c>
      <c r="J121" s="13">
        <v>668401001</v>
      </c>
      <c r="K121" s="17" t="s">
        <v>978</v>
      </c>
      <c r="L121" s="14" t="s">
        <v>979</v>
      </c>
      <c r="M121" s="18" t="s">
        <v>980</v>
      </c>
      <c r="N121" s="18" t="s">
        <v>981</v>
      </c>
      <c r="O121" s="98">
        <v>636</v>
      </c>
      <c r="P121" s="97">
        <f t="shared" si="1"/>
        <v>30.031446540880502</v>
      </c>
      <c r="Q121" s="80">
        <v>191</v>
      </c>
      <c r="R121" s="101">
        <v>137</v>
      </c>
      <c r="S121" s="94">
        <v>154</v>
      </c>
      <c r="T121" s="94">
        <v>141</v>
      </c>
      <c r="U121" s="94">
        <v>149</v>
      </c>
      <c r="V121" s="94">
        <v>135</v>
      </c>
      <c r="W121" s="94">
        <v>151</v>
      </c>
      <c r="X121" s="94">
        <v>1</v>
      </c>
      <c r="Y121" s="94">
        <v>1</v>
      </c>
      <c r="Z121" s="94">
        <v>175</v>
      </c>
      <c r="AA121" s="94">
        <v>183</v>
      </c>
      <c r="AB121" s="94">
        <v>120</v>
      </c>
      <c r="AC121" s="94">
        <v>115</v>
      </c>
      <c r="AD121" s="94">
        <v>186</v>
      </c>
      <c r="AE121" s="94">
        <v>172</v>
      </c>
      <c r="AF121" s="94">
        <v>179</v>
      </c>
      <c r="AG121" s="94">
        <v>179</v>
      </c>
    </row>
    <row r="122" spans="1:53" ht="63">
      <c r="A122" s="10">
        <v>138</v>
      </c>
      <c r="B122" s="37" t="s">
        <v>982</v>
      </c>
      <c r="C122" s="11" t="s">
        <v>946</v>
      </c>
      <c r="D122" s="19" t="s">
        <v>107</v>
      </c>
      <c r="E122" s="22">
        <v>6684022459</v>
      </c>
      <c r="F122" s="23" t="s">
        <v>983</v>
      </c>
      <c r="G122" s="19" t="s">
        <v>984</v>
      </c>
      <c r="H122" s="19" t="s">
        <v>985</v>
      </c>
      <c r="I122" s="13">
        <v>1156658078994</v>
      </c>
      <c r="J122" s="13">
        <v>668401001</v>
      </c>
      <c r="K122" s="14" t="s">
        <v>986</v>
      </c>
      <c r="L122" s="18" t="s">
        <v>987</v>
      </c>
      <c r="M122" s="38" t="s">
        <v>988</v>
      </c>
      <c r="N122" s="18" t="s">
        <v>989</v>
      </c>
      <c r="O122" s="98">
        <v>252</v>
      </c>
      <c r="P122" s="97">
        <f t="shared" si="1"/>
        <v>30.158730158730158</v>
      </c>
      <c r="Q122" s="80">
        <v>76</v>
      </c>
      <c r="R122" s="101">
        <v>138</v>
      </c>
      <c r="S122" s="94">
        <v>62</v>
      </c>
      <c r="T122" s="94">
        <v>57</v>
      </c>
      <c r="U122" s="94">
        <v>61</v>
      </c>
      <c r="V122" s="94">
        <v>56</v>
      </c>
      <c r="W122" s="94">
        <v>55</v>
      </c>
      <c r="X122" s="94">
        <v>1</v>
      </c>
      <c r="Y122" s="94">
        <v>0</v>
      </c>
      <c r="Z122" s="94">
        <v>72</v>
      </c>
      <c r="AA122" s="94">
        <v>73</v>
      </c>
      <c r="AB122" s="94">
        <v>60</v>
      </c>
      <c r="AC122" s="94">
        <v>59</v>
      </c>
      <c r="AD122" s="94">
        <v>74</v>
      </c>
      <c r="AE122" s="94">
        <v>67</v>
      </c>
      <c r="AF122" s="94">
        <v>67</v>
      </c>
      <c r="AG122" s="94">
        <v>68</v>
      </c>
    </row>
    <row r="123" spans="1:53" ht="63">
      <c r="A123" s="10">
        <v>139</v>
      </c>
      <c r="B123" s="11" t="s">
        <v>990</v>
      </c>
      <c r="C123" s="11" t="s">
        <v>991</v>
      </c>
      <c r="D123" s="11" t="s">
        <v>107</v>
      </c>
      <c r="E123" s="22">
        <v>6637003160</v>
      </c>
      <c r="F123" s="23" t="s">
        <v>992</v>
      </c>
      <c r="G123" s="19" t="s">
        <v>993</v>
      </c>
      <c r="H123" s="11" t="s">
        <v>994</v>
      </c>
      <c r="I123" s="13">
        <v>1036601050485</v>
      </c>
      <c r="J123" s="13">
        <v>661901001</v>
      </c>
      <c r="K123" s="14" t="s">
        <v>995</v>
      </c>
      <c r="L123" s="18" t="s">
        <v>996</v>
      </c>
      <c r="M123" s="14" t="s">
        <v>997</v>
      </c>
      <c r="N123" s="25" t="s">
        <v>998</v>
      </c>
      <c r="O123" s="56">
        <v>634</v>
      </c>
      <c r="P123" s="97">
        <f t="shared" si="1"/>
        <v>29.968454258675081</v>
      </c>
      <c r="Q123" s="80">
        <v>190</v>
      </c>
      <c r="R123" s="101">
        <v>139</v>
      </c>
      <c r="S123" s="94">
        <v>157</v>
      </c>
      <c r="T123" s="94">
        <v>154</v>
      </c>
      <c r="U123" s="94">
        <v>137</v>
      </c>
      <c r="V123" s="94">
        <v>134</v>
      </c>
      <c r="W123" s="94">
        <v>171</v>
      </c>
      <c r="X123" s="94">
        <v>4</v>
      </c>
      <c r="Y123" s="94">
        <v>1</v>
      </c>
      <c r="Z123" s="94">
        <v>181</v>
      </c>
      <c r="AA123" s="94">
        <v>188</v>
      </c>
      <c r="AB123" s="94">
        <v>158</v>
      </c>
      <c r="AC123" s="94">
        <v>153</v>
      </c>
      <c r="AD123" s="94">
        <v>186</v>
      </c>
      <c r="AE123" s="94">
        <v>185</v>
      </c>
      <c r="AF123" s="94">
        <v>187</v>
      </c>
      <c r="AG123" s="94">
        <v>186</v>
      </c>
    </row>
    <row r="124" spans="1:53" ht="63">
      <c r="A124" s="10">
        <v>140</v>
      </c>
      <c r="B124" s="11" t="s">
        <v>990</v>
      </c>
      <c r="C124" s="11" t="s">
        <v>991</v>
      </c>
      <c r="D124" s="11" t="s">
        <v>107</v>
      </c>
      <c r="E124" s="22">
        <v>6637003265</v>
      </c>
      <c r="F124" s="23" t="s">
        <v>999</v>
      </c>
      <c r="G124" s="19" t="s">
        <v>1000</v>
      </c>
      <c r="H124" s="11" t="s">
        <v>1001</v>
      </c>
      <c r="I124" s="13">
        <v>1036601050210</v>
      </c>
      <c r="J124" s="13">
        <v>661901001</v>
      </c>
      <c r="K124" s="14" t="s">
        <v>1002</v>
      </c>
      <c r="L124" s="18" t="s">
        <v>1003</v>
      </c>
      <c r="M124" s="14" t="s">
        <v>1004</v>
      </c>
      <c r="N124" s="25" t="s">
        <v>1005</v>
      </c>
      <c r="O124" s="56">
        <v>308</v>
      </c>
      <c r="P124" s="97">
        <f t="shared" si="1"/>
        <v>29.870129870129869</v>
      </c>
      <c r="Q124" s="80">
        <v>92</v>
      </c>
      <c r="R124" s="101">
        <v>140</v>
      </c>
      <c r="S124" s="94">
        <v>66</v>
      </c>
      <c r="T124" s="94">
        <v>65</v>
      </c>
      <c r="U124" s="94">
        <v>34</v>
      </c>
      <c r="V124" s="94">
        <v>32</v>
      </c>
      <c r="W124" s="94">
        <v>75</v>
      </c>
      <c r="X124" s="94">
        <v>5</v>
      </c>
      <c r="Y124" s="94">
        <v>2</v>
      </c>
      <c r="Z124" s="94">
        <v>90</v>
      </c>
      <c r="AA124" s="94">
        <v>89</v>
      </c>
      <c r="AB124" s="94">
        <v>67</v>
      </c>
      <c r="AC124" s="94">
        <v>66</v>
      </c>
      <c r="AD124" s="94">
        <v>88</v>
      </c>
      <c r="AE124" s="94">
        <v>86</v>
      </c>
      <c r="AF124" s="94">
        <v>89</v>
      </c>
      <c r="AG124" s="94">
        <v>90</v>
      </c>
    </row>
    <row r="125" spans="1:53" s="120" customFormat="1" ht="63">
      <c r="A125" s="106">
        <v>141</v>
      </c>
      <c r="B125" s="107" t="s">
        <v>990</v>
      </c>
      <c r="C125" s="107" t="s">
        <v>991</v>
      </c>
      <c r="D125" s="107" t="s">
        <v>107</v>
      </c>
      <c r="E125" s="108">
        <v>6637003145</v>
      </c>
      <c r="F125" s="109" t="s">
        <v>1006</v>
      </c>
      <c r="G125" s="110" t="s">
        <v>1007</v>
      </c>
      <c r="H125" s="107" t="s">
        <v>1008</v>
      </c>
      <c r="I125" s="111">
        <v>1036601050540</v>
      </c>
      <c r="J125" s="111">
        <v>661901001</v>
      </c>
      <c r="K125" s="112" t="s">
        <v>1009</v>
      </c>
      <c r="L125" s="113" t="s">
        <v>1010</v>
      </c>
      <c r="M125" s="112" t="s">
        <v>1011</v>
      </c>
      <c r="N125" s="114" t="s">
        <v>1012</v>
      </c>
      <c r="O125" s="115">
        <v>530</v>
      </c>
      <c r="P125" s="116">
        <f t="shared" si="1"/>
        <v>30</v>
      </c>
      <c r="Q125" s="117">
        <v>159</v>
      </c>
      <c r="R125" s="118">
        <v>141</v>
      </c>
      <c r="S125" s="119">
        <v>145</v>
      </c>
      <c r="T125" s="119">
        <v>143</v>
      </c>
      <c r="U125" s="119">
        <v>135</v>
      </c>
      <c r="V125" s="119">
        <v>131</v>
      </c>
      <c r="W125" s="119">
        <v>148</v>
      </c>
      <c r="X125" s="119">
        <v>18</v>
      </c>
      <c r="Y125" s="119">
        <v>15</v>
      </c>
      <c r="Z125" s="119">
        <v>157</v>
      </c>
      <c r="AA125" s="119">
        <v>158</v>
      </c>
      <c r="AB125" s="119">
        <v>133</v>
      </c>
      <c r="AC125" s="119">
        <v>132</v>
      </c>
      <c r="AD125" s="119">
        <v>156</v>
      </c>
      <c r="AE125" s="119">
        <v>156</v>
      </c>
      <c r="AF125" s="119">
        <v>156</v>
      </c>
      <c r="AG125" s="119">
        <v>157</v>
      </c>
      <c r="AI125" s="121"/>
      <c r="AJ125" s="121"/>
      <c r="AK125" s="121"/>
      <c r="AL125" s="121"/>
      <c r="AM125" s="121"/>
      <c r="AN125" s="121"/>
      <c r="AO125" s="121"/>
      <c r="AP125" s="121"/>
      <c r="AQ125" s="121"/>
      <c r="AR125" s="121"/>
      <c r="AS125" s="121"/>
      <c r="AT125" s="121"/>
      <c r="AU125" s="121"/>
      <c r="AV125" s="121"/>
      <c r="AW125" s="121"/>
      <c r="AX125" s="121"/>
      <c r="AY125" s="121"/>
      <c r="AZ125" s="121"/>
      <c r="BA125" s="121"/>
    </row>
    <row r="126" spans="1:53" ht="47.25">
      <c r="A126" s="10">
        <v>142</v>
      </c>
      <c r="B126" s="11" t="s">
        <v>1013</v>
      </c>
      <c r="C126" s="11" t="s">
        <v>1014</v>
      </c>
      <c r="D126" s="11" t="s">
        <v>107</v>
      </c>
      <c r="E126" s="22">
        <v>6627012863</v>
      </c>
      <c r="F126" s="12" t="s">
        <v>1015</v>
      </c>
      <c r="G126" s="11" t="s">
        <v>1016</v>
      </c>
      <c r="H126" s="19" t="s">
        <v>1017</v>
      </c>
      <c r="I126" s="13">
        <v>1036601692995</v>
      </c>
      <c r="J126" s="13">
        <v>668401001</v>
      </c>
      <c r="K126" s="17" t="s">
        <v>1018</v>
      </c>
      <c r="L126" s="18" t="s">
        <v>1019</v>
      </c>
      <c r="M126" s="20" t="s">
        <v>1020</v>
      </c>
      <c r="N126" s="18" t="s">
        <v>1021</v>
      </c>
      <c r="O126" s="98">
        <v>304</v>
      </c>
      <c r="P126" s="97">
        <f t="shared" si="1"/>
        <v>29.934210526315791</v>
      </c>
      <c r="Q126" s="80">
        <v>91</v>
      </c>
      <c r="R126" s="101">
        <v>142</v>
      </c>
      <c r="S126" s="94">
        <v>80</v>
      </c>
      <c r="T126" s="94">
        <v>80</v>
      </c>
      <c r="U126" s="94">
        <v>64</v>
      </c>
      <c r="V126" s="94">
        <v>64</v>
      </c>
      <c r="W126" s="94">
        <v>80</v>
      </c>
      <c r="X126" s="94">
        <v>7</v>
      </c>
      <c r="Y126" s="94">
        <v>7</v>
      </c>
      <c r="Z126" s="94">
        <v>91</v>
      </c>
      <c r="AA126" s="94">
        <v>91</v>
      </c>
      <c r="AB126" s="94">
        <v>65</v>
      </c>
      <c r="AC126" s="94">
        <v>65</v>
      </c>
      <c r="AD126" s="94">
        <v>88</v>
      </c>
      <c r="AE126" s="94">
        <v>85</v>
      </c>
      <c r="AF126" s="94">
        <v>85</v>
      </c>
      <c r="AG126" s="94">
        <v>88</v>
      </c>
    </row>
    <row r="127" spans="1:53" ht="47.25">
      <c r="A127" s="10">
        <v>143</v>
      </c>
      <c r="B127" s="11" t="s">
        <v>1013</v>
      </c>
      <c r="C127" s="11" t="s">
        <v>1014</v>
      </c>
      <c r="D127" s="11" t="s">
        <v>107</v>
      </c>
      <c r="E127" s="10">
        <v>6627012920</v>
      </c>
      <c r="F127" s="12" t="s">
        <v>1022</v>
      </c>
      <c r="G127" s="11" t="s">
        <v>1023</v>
      </c>
      <c r="H127" s="11" t="s">
        <v>1024</v>
      </c>
      <c r="I127" s="13">
        <v>1026601645058</v>
      </c>
      <c r="J127" s="13">
        <v>668401001</v>
      </c>
      <c r="K127" s="14" t="s">
        <v>1025</v>
      </c>
      <c r="L127" s="18" t="s">
        <v>1026</v>
      </c>
      <c r="M127" s="14" t="s">
        <v>1027</v>
      </c>
      <c r="N127" s="25" t="s">
        <v>1028</v>
      </c>
      <c r="O127" s="56">
        <v>416</v>
      </c>
      <c r="P127" s="97">
        <f t="shared" si="1"/>
        <v>30.048076923076923</v>
      </c>
      <c r="Q127" s="80">
        <v>125</v>
      </c>
      <c r="R127" s="101">
        <v>143</v>
      </c>
      <c r="S127" s="94">
        <v>112</v>
      </c>
      <c r="T127" s="94">
        <v>108</v>
      </c>
      <c r="U127" s="94">
        <v>97</v>
      </c>
      <c r="V127" s="94">
        <v>93</v>
      </c>
      <c r="W127" s="94">
        <v>116</v>
      </c>
      <c r="X127" s="94">
        <v>7</v>
      </c>
      <c r="Y127" s="94">
        <v>4</v>
      </c>
      <c r="Z127" s="94">
        <v>116</v>
      </c>
      <c r="AA127" s="94">
        <v>122</v>
      </c>
      <c r="AB127" s="94">
        <v>102</v>
      </c>
      <c r="AC127" s="94">
        <v>98</v>
      </c>
      <c r="AD127" s="94">
        <v>120</v>
      </c>
      <c r="AE127" s="94">
        <v>118</v>
      </c>
      <c r="AF127" s="94">
        <v>120</v>
      </c>
      <c r="AG127" s="94">
        <v>119</v>
      </c>
    </row>
    <row r="128" spans="1:53" ht="47.25">
      <c r="A128" s="10">
        <v>144</v>
      </c>
      <c r="B128" s="11" t="s">
        <v>1013</v>
      </c>
      <c r="C128" s="11" t="s">
        <v>1014</v>
      </c>
      <c r="D128" s="19" t="s">
        <v>107</v>
      </c>
      <c r="E128" s="22">
        <v>6627013521</v>
      </c>
      <c r="F128" s="12" t="s">
        <v>1029</v>
      </c>
      <c r="G128" s="11" t="s">
        <v>1030</v>
      </c>
      <c r="H128" s="19" t="s">
        <v>1024</v>
      </c>
      <c r="I128" s="13">
        <v>1026601646390</v>
      </c>
      <c r="J128" s="13">
        <v>668401001</v>
      </c>
      <c r="K128" s="14" t="s">
        <v>1031</v>
      </c>
      <c r="L128" s="18" t="s">
        <v>1032</v>
      </c>
      <c r="M128" s="14" t="s">
        <v>1033</v>
      </c>
      <c r="N128" s="25" t="s">
        <v>1034</v>
      </c>
      <c r="O128" s="56">
        <v>188</v>
      </c>
      <c r="P128" s="97">
        <f t="shared" si="1"/>
        <v>29.787234042553191</v>
      </c>
      <c r="Q128" s="80">
        <v>56</v>
      </c>
      <c r="R128" s="101">
        <v>144</v>
      </c>
      <c r="S128" s="94">
        <v>35</v>
      </c>
      <c r="T128" s="94">
        <v>33</v>
      </c>
      <c r="U128" s="94">
        <v>33</v>
      </c>
      <c r="V128" s="94">
        <v>31</v>
      </c>
      <c r="W128" s="94">
        <v>44</v>
      </c>
      <c r="X128" s="94">
        <v>2</v>
      </c>
      <c r="Y128" s="94">
        <v>2</v>
      </c>
      <c r="Z128" s="94">
        <v>51</v>
      </c>
      <c r="AA128" s="94">
        <v>55</v>
      </c>
      <c r="AB128" s="94">
        <v>37</v>
      </c>
      <c r="AC128" s="94">
        <v>36</v>
      </c>
      <c r="AD128" s="94">
        <v>54</v>
      </c>
      <c r="AE128" s="94">
        <v>52</v>
      </c>
      <c r="AF128" s="94">
        <v>53</v>
      </c>
      <c r="AG128" s="94">
        <v>52</v>
      </c>
    </row>
    <row r="129" spans="1:33" ht="63">
      <c r="A129" s="10">
        <v>145</v>
      </c>
      <c r="B129" s="11" t="s">
        <v>1035</v>
      </c>
      <c r="C129" s="11" t="s">
        <v>1036</v>
      </c>
      <c r="D129" s="11" t="s">
        <v>146</v>
      </c>
      <c r="E129" s="22">
        <v>6627012430</v>
      </c>
      <c r="F129" s="12" t="s">
        <v>1037</v>
      </c>
      <c r="G129" s="11" t="s">
        <v>1038</v>
      </c>
      <c r="H129" s="11" t="s">
        <v>1039</v>
      </c>
      <c r="I129" s="13">
        <v>1026601644190</v>
      </c>
      <c r="J129" s="13">
        <v>668401001</v>
      </c>
      <c r="K129" s="21" t="s">
        <v>1040</v>
      </c>
      <c r="L129" s="18" t="s">
        <v>1041</v>
      </c>
      <c r="M129" s="20" t="s">
        <v>1042</v>
      </c>
      <c r="N129" s="18" t="s">
        <v>1043</v>
      </c>
      <c r="O129" s="98">
        <v>240</v>
      </c>
      <c r="P129" s="97">
        <f t="shared" si="1"/>
        <v>30</v>
      </c>
      <c r="Q129" s="80">
        <v>72</v>
      </c>
      <c r="R129" s="101">
        <v>145</v>
      </c>
      <c r="S129" s="94">
        <v>65</v>
      </c>
      <c r="T129" s="94">
        <v>64</v>
      </c>
      <c r="U129" s="94">
        <v>65</v>
      </c>
      <c r="V129" s="94">
        <v>64</v>
      </c>
      <c r="W129" s="94">
        <v>66</v>
      </c>
      <c r="X129" s="94">
        <v>1</v>
      </c>
      <c r="Y129" s="94">
        <v>1</v>
      </c>
      <c r="Z129" s="94">
        <v>54</v>
      </c>
      <c r="AA129" s="94">
        <v>72</v>
      </c>
      <c r="AB129" s="94">
        <v>63</v>
      </c>
      <c r="AC129" s="94">
        <v>62</v>
      </c>
      <c r="AD129" s="94">
        <v>69</v>
      </c>
      <c r="AE129" s="94">
        <v>69</v>
      </c>
      <c r="AF129" s="94">
        <v>69</v>
      </c>
      <c r="AG129" s="94">
        <v>69</v>
      </c>
    </row>
    <row r="130" spans="1:33" ht="63">
      <c r="A130" s="10">
        <v>146</v>
      </c>
      <c r="B130" s="19" t="s">
        <v>1044</v>
      </c>
      <c r="C130" s="11" t="s">
        <v>1036</v>
      </c>
      <c r="D130" s="11" t="s">
        <v>1045</v>
      </c>
      <c r="E130" s="22">
        <v>6627011161</v>
      </c>
      <c r="F130" s="12" t="s">
        <v>1046</v>
      </c>
      <c r="G130" s="11" t="s">
        <v>1047</v>
      </c>
      <c r="H130" s="11" t="s">
        <v>1048</v>
      </c>
      <c r="I130" s="13">
        <v>1026601646268</v>
      </c>
      <c r="J130" s="13">
        <v>668401001</v>
      </c>
      <c r="K130" s="17" t="s">
        <v>1049</v>
      </c>
      <c r="L130" s="18" t="s">
        <v>1050</v>
      </c>
      <c r="M130" s="34" t="s">
        <v>1051</v>
      </c>
      <c r="N130" s="18" t="s">
        <v>1052</v>
      </c>
      <c r="O130" s="98">
        <v>230</v>
      </c>
      <c r="P130" s="97">
        <f t="shared" si="1"/>
        <v>30</v>
      </c>
      <c r="Q130" s="80">
        <v>69</v>
      </c>
      <c r="R130" s="101">
        <v>146</v>
      </c>
      <c r="S130" s="95">
        <v>59</v>
      </c>
      <c r="T130" s="95">
        <v>53</v>
      </c>
      <c r="U130" s="95">
        <v>61</v>
      </c>
      <c r="V130" s="95">
        <v>55</v>
      </c>
      <c r="W130" s="95">
        <v>49</v>
      </c>
      <c r="X130" s="95">
        <v>5</v>
      </c>
      <c r="Y130" s="95">
        <v>3</v>
      </c>
      <c r="Z130" s="95">
        <v>43</v>
      </c>
      <c r="AA130" s="95">
        <v>57</v>
      </c>
      <c r="AB130" s="95">
        <v>56</v>
      </c>
      <c r="AC130" s="95">
        <v>49</v>
      </c>
      <c r="AD130" s="95">
        <v>61</v>
      </c>
      <c r="AE130" s="95">
        <v>58</v>
      </c>
      <c r="AF130" s="95">
        <v>62</v>
      </c>
      <c r="AG130" s="95">
        <v>64</v>
      </c>
    </row>
    <row r="131" spans="1:33" ht="47.25">
      <c r="A131" s="10">
        <v>147</v>
      </c>
      <c r="B131" s="11" t="s">
        <v>1053</v>
      </c>
      <c r="C131" s="11" t="s">
        <v>1036</v>
      </c>
      <c r="D131" s="11" t="s">
        <v>107</v>
      </c>
      <c r="E131" s="22">
        <v>6627003756</v>
      </c>
      <c r="F131" s="12" t="s">
        <v>1054</v>
      </c>
      <c r="G131" s="11" t="s">
        <v>1055</v>
      </c>
      <c r="H131" s="11" t="s">
        <v>1056</v>
      </c>
      <c r="I131" s="13">
        <v>1026601642429</v>
      </c>
      <c r="J131" s="13">
        <v>668401001</v>
      </c>
      <c r="K131" s="14" t="s">
        <v>1057</v>
      </c>
      <c r="L131" s="39" t="s">
        <v>1058</v>
      </c>
      <c r="M131" s="20" t="s">
        <v>1059</v>
      </c>
      <c r="N131" s="25" t="s">
        <v>1060</v>
      </c>
      <c r="O131" s="56">
        <v>507</v>
      </c>
      <c r="P131" s="97">
        <f t="shared" ref="P131:P194" si="2">Q131/O131*100</f>
        <v>29.980276134122285</v>
      </c>
      <c r="Q131" s="80">
        <v>152</v>
      </c>
      <c r="R131" s="101">
        <v>147</v>
      </c>
      <c r="S131" s="94">
        <v>113</v>
      </c>
      <c r="T131" s="94">
        <v>110</v>
      </c>
      <c r="U131" s="94">
        <v>118</v>
      </c>
      <c r="V131" s="94">
        <v>117</v>
      </c>
      <c r="W131" s="94">
        <v>124</v>
      </c>
      <c r="X131" s="94">
        <v>6</v>
      </c>
      <c r="Y131" s="94">
        <v>4</v>
      </c>
      <c r="Z131" s="94">
        <v>148</v>
      </c>
      <c r="AA131" s="94">
        <v>152</v>
      </c>
      <c r="AB131" s="94">
        <v>123</v>
      </c>
      <c r="AC131" s="94">
        <v>123</v>
      </c>
      <c r="AD131" s="94">
        <v>152</v>
      </c>
      <c r="AE131" s="94">
        <v>146</v>
      </c>
      <c r="AF131" s="94">
        <v>148</v>
      </c>
      <c r="AG131" s="94">
        <v>149</v>
      </c>
    </row>
    <row r="132" spans="1:33" ht="47.25">
      <c r="A132" s="10">
        <v>148</v>
      </c>
      <c r="B132" s="19" t="s">
        <v>1061</v>
      </c>
      <c r="C132" s="11" t="s">
        <v>1036</v>
      </c>
      <c r="D132" s="11" t="s">
        <v>107</v>
      </c>
      <c r="E132" s="22">
        <v>6627008715</v>
      </c>
      <c r="F132" s="12" t="s">
        <v>819</v>
      </c>
      <c r="G132" s="11" t="s">
        <v>1062</v>
      </c>
      <c r="H132" s="11" t="s">
        <v>1063</v>
      </c>
      <c r="I132" s="13">
        <v>1026601642264</v>
      </c>
      <c r="J132" s="13">
        <v>668401001</v>
      </c>
      <c r="K132" s="14" t="s">
        <v>1064</v>
      </c>
      <c r="L132" s="14" t="s">
        <v>1065</v>
      </c>
      <c r="M132" s="14">
        <v>83439754579</v>
      </c>
      <c r="N132" s="25" t="s">
        <v>1066</v>
      </c>
      <c r="O132" s="56">
        <v>360</v>
      </c>
      <c r="P132" s="97">
        <f t="shared" si="2"/>
        <v>30</v>
      </c>
      <c r="Q132" s="80">
        <v>108</v>
      </c>
      <c r="R132" s="101">
        <v>148</v>
      </c>
      <c r="S132" s="94">
        <v>85</v>
      </c>
      <c r="T132" s="94">
        <v>82</v>
      </c>
      <c r="U132" s="94">
        <v>74</v>
      </c>
      <c r="V132" s="94">
        <v>71</v>
      </c>
      <c r="W132" s="94">
        <v>86</v>
      </c>
      <c r="X132" s="94">
        <v>2</v>
      </c>
      <c r="Y132" s="94">
        <v>1</v>
      </c>
      <c r="Z132" s="94">
        <v>102</v>
      </c>
      <c r="AA132" s="94">
        <v>107</v>
      </c>
      <c r="AB132" s="94">
        <v>73</v>
      </c>
      <c r="AC132" s="94">
        <v>71</v>
      </c>
      <c r="AD132" s="94">
        <v>106</v>
      </c>
      <c r="AE132" s="94">
        <v>99</v>
      </c>
      <c r="AF132" s="94">
        <v>102</v>
      </c>
      <c r="AG132" s="94">
        <v>103</v>
      </c>
    </row>
    <row r="133" spans="1:33" ht="63">
      <c r="A133" s="10">
        <v>149</v>
      </c>
      <c r="B133" s="11" t="s">
        <v>1067</v>
      </c>
      <c r="C133" s="11" t="s">
        <v>1068</v>
      </c>
      <c r="D133" s="40" t="s">
        <v>1069</v>
      </c>
      <c r="E133" s="22">
        <v>6645003220</v>
      </c>
      <c r="F133" s="12" t="s">
        <v>1070</v>
      </c>
      <c r="G133" s="11" t="s">
        <v>1071</v>
      </c>
      <c r="H133" s="19" t="s">
        <v>1072</v>
      </c>
      <c r="I133" s="13">
        <v>1026601232646</v>
      </c>
      <c r="J133" s="13">
        <v>661901001</v>
      </c>
      <c r="K133" s="41" t="s">
        <v>1073</v>
      </c>
      <c r="L133" s="18" t="s">
        <v>1074</v>
      </c>
      <c r="M133" s="41" t="s">
        <v>1075</v>
      </c>
      <c r="N133" s="18" t="s">
        <v>1076</v>
      </c>
      <c r="O133" s="98">
        <v>319</v>
      </c>
      <c r="P133" s="97">
        <f t="shared" si="2"/>
        <v>30.094043887147336</v>
      </c>
      <c r="Q133" s="80">
        <v>96</v>
      </c>
      <c r="R133" s="101">
        <v>149</v>
      </c>
      <c r="S133" s="94">
        <v>96</v>
      </c>
      <c r="T133" s="94">
        <v>96</v>
      </c>
      <c r="U133" s="94">
        <v>96</v>
      </c>
      <c r="V133" s="94">
        <v>96</v>
      </c>
      <c r="W133" s="94">
        <v>96</v>
      </c>
      <c r="X133" s="94">
        <v>1</v>
      </c>
      <c r="Y133" s="94">
        <v>1</v>
      </c>
      <c r="Z133" s="94">
        <v>96</v>
      </c>
      <c r="AA133" s="94">
        <v>96</v>
      </c>
      <c r="AB133" s="94">
        <v>96</v>
      </c>
      <c r="AC133" s="94">
        <v>96</v>
      </c>
      <c r="AD133" s="94">
        <v>96</v>
      </c>
      <c r="AE133" s="94">
        <v>96</v>
      </c>
      <c r="AF133" s="94">
        <v>96</v>
      </c>
      <c r="AG133" s="94">
        <v>96</v>
      </c>
    </row>
    <row r="134" spans="1:33" ht="78.75">
      <c r="A134" s="10">
        <v>150</v>
      </c>
      <c r="B134" s="11" t="s">
        <v>1077</v>
      </c>
      <c r="C134" s="11" t="s">
        <v>1068</v>
      </c>
      <c r="D134" s="11" t="s">
        <v>107</v>
      </c>
      <c r="E134" s="22">
        <v>6619006739</v>
      </c>
      <c r="F134" s="12" t="s">
        <v>1078</v>
      </c>
      <c r="G134" s="11" t="s">
        <v>1079</v>
      </c>
      <c r="H134" s="19" t="s">
        <v>1080</v>
      </c>
      <c r="I134" s="13">
        <v>1026601231249</v>
      </c>
      <c r="J134" s="13">
        <v>661901001</v>
      </c>
      <c r="K134" s="14" t="s">
        <v>1081</v>
      </c>
      <c r="L134" s="18" t="s">
        <v>1082</v>
      </c>
      <c r="M134" s="14" t="s">
        <v>1083</v>
      </c>
      <c r="N134" s="25" t="s">
        <v>1084</v>
      </c>
      <c r="O134" s="56">
        <v>315</v>
      </c>
      <c r="P134" s="97">
        <f t="shared" si="2"/>
        <v>30.158730158730158</v>
      </c>
      <c r="Q134" s="80">
        <v>95</v>
      </c>
      <c r="R134" s="101">
        <v>150</v>
      </c>
      <c r="S134" s="94">
        <v>83</v>
      </c>
      <c r="T134" s="94">
        <v>80</v>
      </c>
      <c r="U134" s="94">
        <v>86</v>
      </c>
      <c r="V134" s="94">
        <v>80</v>
      </c>
      <c r="W134" s="94">
        <v>83</v>
      </c>
      <c r="X134" s="94">
        <v>8</v>
      </c>
      <c r="Y134" s="94">
        <v>7</v>
      </c>
      <c r="Z134" s="94">
        <v>44</v>
      </c>
      <c r="AA134" s="94">
        <v>94</v>
      </c>
      <c r="AB134" s="94">
        <v>73</v>
      </c>
      <c r="AC134" s="94">
        <v>68</v>
      </c>
      <c r="AD134" s="94">
        <v>76</v>
      </c>
      <c r="AE134" s="94">
        <v>88</v>
      </c>
      <c r="AF134" s="94">
        <v>89</v>
      </c>
      <c r="AG134" s="94">
        <v>92</v>
      </c>
    </row>
    <row r="135" spans="1:33" ht="47.25">
      <c r="A135" s="10">
        <v>151</v>
      </c>
      <c r="B135" s="11" t="s">
        <v>1085</v>
      </c>
      <c r="C135" s="11" t="s">
        <v>1068</v>
      </c>
      <c r="D135" s="11" t="s">
        <v>107</v>
      </c>
      <c r="E135" s="22">
        <v>6619006560</v>
      </c>
      <c r="F135" s="12" t="s">
        <v>1086</v>
      </c>
      <c r="G135" s="11" t="s">
        <v>1087</v>
      </c>
      <c r="H135" s="19" t="s">
        <v>1088</v>
      </c>
      <c r="I135" s="13">
        <v>1026601230193</v>
      </c>
      <c r="J135" s="13">
        <v>661901001</v>
      </c>
      <c r="K135" s="14" t="s">
        <v>1089</v>
      </c>
      <c r="L135" s="42" t="s">
        <v>1090</v>
      </c>
      <c r="M135" s="14" t="s">
        <v>1091</v>
      </c>
      <c r="N135" s="28" t="s">
        <v>1092</v>
      </c>
      <c r="O135" s="56">
        <v>600</v>
      </c>
      <c r="P135" s="97">
        <f t="shared" si="2"/>
        <v>30</v>
      </c>
      <c r="Q135" s="80">
        <v>180</v>
      </c>
      <c r="R135" s="101">
        <v>151</v>
      </c>
      <c r="S135" s="95">
        <v>140</v>
      </c>
      <c r="T135" s="95">
        <v>137</v>
      </c>
      <c r="U135" s="95">
        <v>122</v>
      </c>
      <c r="V135" s="95">
        <v>116</v>
      </c>
      <c r="W135" s="95">
        <v>159</v>
      </c>
      <c r="X135" s="95">
        <v>10</v>
      </c>
      <c r="Y135" s="95">
        <v>9</v>
      </c>
      <c r="Z135" s="95">
        <v>167</v>
      </c>
      <c r="AA135" s="95">
        <v>172</v>
      </c>
      <c r="AB135" s="95">
        <v>127</v>
      </c>
      <c r="AC135" s="95">
        <v>124</v>
      </c>
      <c r="AD135" s="95">
        <v>168</v>
      </c>
      <c r="AE135" s="95">
        <v>172</v>
      </c>
      <c r="AF135" s="95">
        <v>171</v>
      </c>
      <c r="AG135" s="95">
        <v>176</v>
      </c>
    </row>
    <row r="136" spans="1:33" ht="63">
      <c r="A136" s="10">
        <v>152</v>
      </c>
      <c r="B136" s="11" t="s">
        <v>1093</v>
      </c>
      <c r="C136" s="11" t="s">
        <v>1068</v>
      </c>
      <c r="D136" s="11" t="s">
        <v>1094</v>
      </c>
      <c r="E136" s="22">
        <v>6619006577</v>
      </c>
      <c r="F136" s="43" t="s">
        <v>1095</v>
      </c>
      <c r="G136" s="44" t="s">
        <v>1096</v>
      </c>
      <c r="H136" s="19" t="s">
        <v>1097</v>
      </c>
      <c r="I136" s="13">
        <v>1026601230655</v>
      </c>
      <c r="J136" s="13">
        <v>661901001</v>
      </c>
      <c r="K136" s="14" t="s">
        <v>1098</v>
      </c>
      <c r="L136" s="18" t="s">
        <v>1099</v>
      </c>
      <c r="M136" s="14" t="s">
        <v>1100</v>
      </c>
      <c r="N136" s="28" t="s">
        <v>1101</v>
      </c>
      <c r="O136" s="56">
        <v>587</v>
      </c>
      <c r="P136" s="97">
        <f t="shared" si="2"/>
        <v>29.982964224872234</v>
      </c>
      <c r="Q136" s="80">
        <v>176</v>
      </c>
      <c r="R136" s="101">
        <v>152</v>
      </c>
      <c r="S136" s="94">
        <v>144</v>
      </c>
      <c r="T136" s="94">
        <v>140</v>
      </c>
      <c r="U136" s="94">
        <v>128</v>
      </c>
      <c r="V136" s="94">
        <v>121</v>
      </c>
      <c r="W136" s="94">
        <v>164</v>
      </c>
      <c r="X136" s="94">
        <v>9</v>
      </c>
      <c r="Y136" s="94">
        <v>9</v>
      </c>
      <c r="Z136" s="94">
        <v>96</v>
      </c>
      <c r="AA136" s="94">
        <v>175</v>
      </c>
      <c r="AB136" s="94">
        <v>117</v>
      </c>
      <c r="AC136" s="94">
        <v>116</v>
      </c>
      <c r="AD136" s="94">
        <v>139</v>
      </c>
      <c r="AE136" s="94">
        <v>175</v>
      </c>
      <c r="AF136" s="94">
        <v>167</v>
      </c>
      <c r="AG136" s="94">
        <v>172</v>
      </c>
    </row>
    <row r="137" spans="1:33" ht="47.25">
      <c r="A137" s="10">
        <v>153</v>
      </c>
      <c r="B137" s="11" t="s">
        <v>1085</v>
      </c>
      <c r="C137" s="11" t="s">
        <v>1068</v>
      </c>
      <c r="D137" s="11" t="s">
        <v>107</v>
      </c>
      <c r="E137" s="22">
        <v>6619006545</v>
      </c>
      <c r="F137" s="12" t="s">
        <v>1102</v>
      </c>
      <c r="G137" s="11" t="s">
        <v>1103</v>
      </c>
      <c r="H137" s="19" t="s">
        <v>1104</v>
      </c>
      <c r="I137" s="13">
        <v>1026601230754</v>
      </c>
      <c r="J137" s="13">
        <v>661901001</v>
      </c>
      <c r="K137" s="14" t="s">
        <v>1105</v>
      </c>
      <c r="L137" s="14" t="s">
        <v>1106</v>
      </c>
      <c r="M137" s="14" t="s">
        <v>1107</v>
      </c>
      <c r="N137" s="25" t="s">
        <v>1108</v>
      </c>
      <c r="O137" s="56">
        <v>2009</v>
      </c>
      <c r="P137" s="97">
        <f t="shared" si="2"/>
        <v>29.865604778496763</v>
      </c>
      <c r="Q137" s="80">
        <v>600</v>
      </c>
      <c r="R137" s="101">
        <v>153</v>
      </c>
      <c r="S137" s="94">
        <v>495</v>
      </c>
      <c r="T137" s="94">
        <v>477</v>
      </c>
      <c r="U137" s="94">
        <v>454</v>
      </c>
      <c r="V137" s="94">
        <v>419</v>
      </c>
      <c r="W137" s="94">
        <v>505</v>
      </c>
      <c r="X137" s="94">
        <v>26</v>
      </c>
      <c r="Y137" s="94">
        <v>21</v>
      </c>
      <c r="Z137" s="94">
        <v>540</v>
      </c>
      <c r="AA137" s="94">
        <v>572</v>
      </c>
      <c r="AB137" s="94">
        <v>372</v>
      </c>
      <c r="AC137" s="94">
        <v>357</v>
      </c>
      <c r="AD137" s="94">
        <v>566</v>
      </c>
      <c r="AE137" s="94">
        <v>550</v>
      </c>
      <c r="AF137" s="94">
        <v>558</v>
      </c>
      <c r="AG137" s="94">
        <v>562</v>
      </c>
    </row>
    <row r="138" spans="1:33" ht="47.25">
      <c r="A138" s="10">
        <v>154</v>
      </c>
      <c r="B138" s="11" t="s">
        <v>1109</v>
      </c>
      <c r="C138" s="11" t="s">
        <v>1068</v>
      </c>
      <c r="D138" s="11" t="s">
        <v>107</v>
      </c>
      <c r="E138" s="22">
        <v>6619006552</v>
      </c>
      <c r="F138" s="12" t="s">
        <v>1110</v>
      </c>
      <c r="G138" s="11" t="s">
        <v>1111</v>
      </c>
      <c r="H138" s="19" t="s">
        <v>1112</v>
      </c>
      <c r="I138" s="13">
        <v>1026601230479</v>
      </c>
      <c r="J138" s="13">
        <v>661901001</v>
      </c>
      <c r="K138" s="14" t="s">
        <v>1113</v>
      </c>
      <c r="L138" s="18" t="s">
        <v>1114</v>
      </c>
      <c r="M138" s="14" t="s">
        <v>1115</v>
      </c>
      <c r="N138" s="25" t="s">
        <v>1116</v>
      </c>
      <c r="O138" s="56">
        <v>900</v>
      </c>
      <c r="P138" s="97">
        <f t="shared" si="2"/>
        <v>30</v>
      </c>
      <c r="Q138" s="80">
        <v>270</v>
      </c>
      <c r="R138" s="101">
        <v>154</v>
      </c>
      <c r="S138" s="94">
        <v>213</v>
      </c>
      <c r="T138" s="94">
        <v>201</v>
      </c>
      <c r="U138" s="94">
        <v>191</v>
      </c>
      <c r="V138" s="94">
        <v>176</v>
      </c>
      <c r="W138" s="94">
        <v>204</v>
      </c>
      <c r="X138" s="94">
        <v>4</v>
      </c>
      <c r="Y138" s="94">
        <v>4</v>
      </c>
      <c r="Z138" s="94">
        <v>152</v>
      </c>
      <c r="AA138" s="94">
        <v>266</v>
      </c>
      <c r="AB138" s="94">
        <v>196</v>
      </c>
      <c r="AC138" s="94">
        <v>192</v>
      </c>
      <c r="AD138" s="94">
        <v>234</v>
      </c>
      <c r="AE138" s="94">
        <v>246</v>
      </c>
      <c r="AF138" s="94">
        <v>262</v>
      </c>
      <c r="AG138" s="94">
        <v>258</v>
      </c>
    </row>
    <row r="139" spans="1:33" ht="78.75">
      <c r="A139" s="10">
        <v>155</v>
      </c>
      <c r="B139" s="19" t="s">
        <v>1117</v>
      </c>
      <c r="C139" s="19" t="s">
        <v>1118</v>
      </c>
      <c r="D139" s="19" t="s">
        <v>107</v>
      </c>
      <c r="E139" s="22">
        <v>6619017709</v>
      </c>
      <c r="F139" s="23" t="s">
        <v>1119</v>
      </c>
      <c r="G139" s="19" t="s">
        <v>1120</v>
      </c>
      <c r="H139" s="19" t="s">
        <v>1121</v>
      </c>
      <c r="I139" s="13">
        <v>1156619000625</v>
      </c>
      <c r="J139" s="13" t="s">
        <v>1122</v>
      </c>
      <c r="K139" s="24" t="s">
        <v>1123</v>
      </c>
      <c r="L139" s="18" t="s">
        <v>1124</v>
      </c>
      <c r="M139" s="24" t="s">
        <v>1125</v>
      </c>
      <c r="N139" s="18" t="s">
        <v>1126</v>
      </c>
      <c r="O139" s="98">
        <v>1023</v>
      </c>
      <c r="P139" s="97">
        <f t="shared" si="2"/>
        <v>30.009775171065495</v>
      </c>
      <c r="Q139" s="80">
        <v>307</v>
      </c>
      <c r="R139" s="101">
        <v>155</v>
      </c>
      <c r="S139" s="94">
        <v>270</v>
      </c>
      <c r="T139" s="94">
        <v>268</v>
      </c>
      <c r="U139" s="94">
        <v>243</v>
      </c>
      <c r="V139" s="94">
        <v>242</v>
      </c>
      <c r="W139" s="94">
        <v>298</v>
      </c>
      <c r="X139" s="94">
        <v>13</v>
      </c>
      <c r="Y139" s="94">
        <v>12</v>
      </c>
      <c r="Z139" s="94">
        <v>302</v>
      </c>
      <c r="AA139" s="94">
        <v>305</v>
      </c>
      <c r="AB139" s="94">
        <v>270</v>
      </c>
      <c r="AC139" s="94">
        <v>263</v>
      </c>
      <c r="AD139" s="94">
        <v>303</v>
      </c>
      <c r="AE139" s="94">
        <v>304</v>
      </c>
      <c r="AF139" s="94">
        <v>297</v>
      </c>
      <c r="AG139" s="94">
        <v>301</v>
      </c>
    </row>
    <row r="140" spans="1:33" ht="78.75">
      <c r="A140" s="10">
        <v>156</v>
      </c>
      <c r="B140" s="19" t="s">
        <v>1127</v>
      </c>
      <c r="C140" s="19" t="s">
        <v>1118</v>
      </c>
      <c r="D140" s="19" t="s">
        <v>107</v>
      </c>
      <c r="E140" s="22">
        <v>6619014137</v>
      </c>
      <c r="F140" s="23" t="s">
        <v>1128</v>
      </c>
      <c r="G140" s="19" t="s">
        <v>1129</v>
      </c>
      <c r="H140" s="19" t="s">
        <v>1130</v>
      </c>
      <c r="I140" s="13">
        <v>1116619000574</v>
      </c>
      <c r="J140" s="13">
        <v>661901001</v>
      </c>
      <c r="K140" s="14" t="s">
        <v>1131</v>
      </c>
      <c r="L140" s="18" t="s">
        <v>1132</v>
      </c>
      <c r="M140" s="14" t="s">
        <v>1133</v>
      </c>
      <c r="N140" s="25" t="s">
        <v>1134</v>
      </c>
      <c r="O140" s="56">
        <v>407</v>
      </c>
      <c r="P140" s="97">
        <f t="shared" si="2"/>
        <v>29.975429975429975</v>
      </c>
      <c r="Q140" s="80">
        <v>122</v>
      </c>
      <c r="R140" s="101">
        <v>156</v>
      </c>
      <c r="S140" s="94">
        <v>97</v>
      </c>
      <c r="T140" s="94">
        <v>97</v>
      </c>
      <c r="U140" s="94">
        <v>84</v>
      </c>
      <c r="V140" s="94">
        <v>84</v>
      </c>
      <c r="W140" s="94">
        <v>103</v>
      </c>
      <c r="X140" s="94">
        <v>3</v>
      </c>
      <c r="Y140" s="94">
        <v>3</v>
      </c>
      <c r="Z140" s="94">
        <v>121</v>
      </c>
      <c r="AA140" s="94">
        <v>120</v>
      </c>
      <c r="AB140" s="94">
        <v>101</v>
      </c>
      <c r="AC140" s="94">
        <v>100</v>
      </c>
      <c r="AD140" s="94">
        <v>122</v>
      </c>
      <c r="AE140" s="94">
        <v>120</v>
      </c>
      <c r="AF140" s="94">
        <v>121</v>
      </c>
      <c r="AG140" s="94">
        <v>119</v>
      </c>
    </row>
    <row r="141" spans="1:33" ht="78.75">
      <c r="A141" s="10">
        <v>157</v>
      </c>
      <c r="B141" s="11" t="s">
        <v>1135</v>
      </c>
      <c r="C141" s="11" t="s">
        <v>1136</v>
      </c>
      <c r="D141" s="11" t="s">
        <v>107</v>
      </c>
      <c r="E141" s="10">
        <v>6636005527</v>
      </c>
      <c r="F141" s="12" t="s">
        <v>1137</v>
      </c>
      <c r="G141" s="11" t="s">
        <v>1138</v>
      </c>
      <c r="H141" s="11" t="s">
        <v>1139</v>
      </c>
      <c r="I141" s="13">
        <v>1026602056337</v>
      </c>
      <c r="J141" s="13">
        <v>661901001</v>
      </c>
      <c r="K141" s="14" t="s">
        <v>1140</v>
      </c>
      <c r="L141" s="14" t="s">
        <v>1141</v>
      </c>
      <c r="M141" s="14" t="s">
        <v>1142</v>
      </c>
      <c r="N141" s="25" t="s">
        <v>1143</v>
      </c>
      <c r="O141" s="56">
        <v>245</v>
      </c>
      <c r="P141" s="97">
        <f t="shared" si="2"/>
        <v>30.204081632653061</v>
      </c>
      <c r="Q141" s="80">
        <v>74</v>
      </c>
      <c r="R141" s="101">
        <v>157</v>
      </c>
      <c r="S141" s="94">
        <v>57</v>
      </c>
      <c r="T141" s="94">
        <v>56</v>
      </c>
      <c r="U141" s="94">
        <v>44</v>
      </c>
      <c r="V141" s="94">
        <v>41</v>
      </c>
      <c r="W141" s="94">
        <v>61</v>
      </c>
      <c r="X141" s="94">
        <v>1</v>
      </c>
      <c r="Y141" s="94">
        <v>1</v>
      </c>
      <c r="Z141" s="94">
        <v>50</v>
      </c>
      <c r="AA141" s="94">
        <v>72</v>
      </c>
      <c r="AB141" s="94">
        <v>48</v>
      </c>
      <c r="AC141" s="94">
        <v>48</v>
      </c>
      <c r="AD141" s="94">
        <v>65</v>
      </c>
      <c r="AE141" s="94">
        <v>71</v>
      </c>
      <c r="AF141" s="94">
        <v>72</v>
      </c>
      <c r="AG141" s="94">
        <v>72</v>
      </c>
    </row>
    <row r="142" spans="1:33" ht="47.25">
      <c r="A142" s="10">
        <v>158</v>
      </c>
      <c r="B142" s="19" t="s">
        <v>1144</v>
      </c>
      <c r="C142" s="11" t="s">
        <v>1136</v>
      </c>
      <c r="D142" s="11" t="s">
        <v>107</v>
      </c>
      <c r="E142" s="10">
        <v>6636006231</v>
      </c>
      <c r="F142" s="12" t="s">
        <v>1145</v>
      </c>
      <c r="G142" s="11" t="s">
        <v>1146</v>
      </c>
      <c r="H142" s="11" t="s">
        <v>1147</v>
      </c>
      <c r="I142" s="13">
        <v>1026602054060</v>
      </c>
      <c r="J142" s="13">
        <v>661901001</v>
      </c>
      <c r="K142" s="17" t="s">
        <v>1148</v>
      </c>
      <c r="L142" s="14" t="s">
        <v>1149</v>
      </c>
      <c r="M142" s="18" t="s">
        <v>1150</v>
      </c>
      <c r="N142" s="18" t="s">
        <v>1151</v>
      </c>
      <c r="O142" s="98">
        <f>220+14</f>
        <v>234</v>
      </c>
      <c r="P142" s="97">
        <f t="shared" si="2"/>
        <v>29.914529914529915</v>
      </c>
      <c r="Q142" s="80">
        <v>70</v>
      </c>
      <c r="R142" s="101">
        <v>158</v>
      </c>
      <c r="S142" s="94">
        <v>54</v>
      </c>
      <c r="T142" s="94">
        <v>50</v>
      </c>
      <c r="U142" s="94">
        <v>41</v>
      </c>
      <c r="V142" s="94">
        <v>37</v>
      </c>
      <c r="W142" s="94">
        <v>63</v>
      </c>
      <c r="X142" s="94">
        <v>1</v>
      </c>
      <c r="Y142" s="94">
        <v>1</v>
      </c>
      <c r="Z142" s="94">
        <v>45</v>
      </c>
      <c r="AA142" s="94">
        <v>69</v>
      </c>
      <c r="AB142" s="94">
        <v>52</v>
      </c>
      <c r="AC142" s="94">
        <v>52</v>
      </c>
      <c r="AD142" s="94">
        <v>56</v>
      </c>
      <c r="AE142" s="94">
        <v>69</v>
      </c>
      <c r="AF142" s="94">
        <v>69</v>
      </c>
      <c r="AG142" s="94">
        <v>66</v>
      </c>
    </row>
    <row r="143" spans="1:33" ht="47.25">
      <c r="A143" s="10">
        <v>159</v>
      </c>
      <c r="B143" s="11" t="s">
        <v>1135</v>
      </c>
      <c r="C143" s="11" t="s">
        <v>1136</v>
      </c>
      <c r="D143" s="11" t="s">
        <v>107</v>
      </c>
      <c r="E143" s="10">
        <v>6636000790</v>
      </c>
      <c r="F143" s="12" t="s">
        <v>1152</v>
      </c>
      <c r="G143" s="11" t="s">
        <v>1153</v>
      </c>
      <c r="H143" s="11" t="s">
        <v>1154</v>
      </c>
      <c r="I143" s="13">
        <v>1026602053191</v>
      </c>
      <c r="J143" s="13">
        <v>661901001</v>
      </c>
      <c r="K143" s="14" t="s">
        <v>1155</v>
      </c>
      <c r="L143" s="14" t="s">
        <v>1156</v>
      </c>
      <c r="M143" s="14" t="s">
        <v>1157</v>
      </c>
      <c r="N143" s="25" t="s">
        <v>1158</v>
      </c>
      <c r="O143" s="56">
        <v>660</v>
      </c>
      <c r="P143" s="97">
        <f t="shared" si="2"/>
        <v>30</v>
      </c>
      <c r="Q143" s="80">
        <v>198</v>
      </c>
      <c r="R143" s="101">
        <v>159</v>
      </c>
      <c r="S143" s="94">
        <v>166</v>
      </c>
      <c r="T143" s="94">
        <v>159</v>
      </c>
      <c r="U143" s="94">
        <v>119</v>
      </c>
      <c r="V143" s="94">
        <v>110</v>
      </c>
      <c r="W143" s="94">
        <v>177</v>
      </c>
      <c r="X143" s="94">
        <v>9</v>
      </c>
      <c r="Y143" s="94">
        <v>7</v>
      </c>
      <c r="Z143" s="94">
        <v>92</v>
      </c>
      <c r="AA143" s="94">
        <v>195</v>
      </c>
      <c r="AB143" s="94">
        <v>145</v>
      </c>
      <c r="AC143" s="94">
        <v>142</v>
      </c>
      <c r="AD143" s="94">
        <v>159</v>
      </c>
      <c r="AE143" s="94">
        <v>190</v>
      </c>
      <c r="AF143" s="94">
        <v>192</v>
      </c>
      <c r="AG143" s="94">
        <v>192</v>
      </c>
    </row>
    <row r="144" spans="1:33" ht="63">
      <c r="A144" s="10">
        <v>160</v>
      </c>
      <c r="B144" s="19" t="s">
        <v>1159</v>
      </c>
      <c r="C144" s="19" t="s">
        <v>1160</v>
      </c>
      <c r="D144" s="11" t="s">
        <v>107</v>
      </c>
      <c r="E144" s="22">
        <v>6626009191</v>
      </c>
      <c r="F144" s="12" t="s">
        <v>1161</v>
      </c>
      <c r="G144" s="11" t="s">
        <v>1162</v>
      </c>
      <c r="H144" s="11" t="s">
        <v>1163</v>
      </c>
      <c r="I144" s="13">
        <v>1026601607713</v>
      </c>
      <c r="J144" s="13">
        <v>667901001</v>
      </c>
      <c r="K144" s="14" t="s">
        <v>1164</v>
      </c>
      <c r="L144" s="18" t="s">
        <v>1165</v>
      </c>
      <c r="M144" s="14" t="s">
        <v>1166</v>
      </c>
      <c r="N144" s="25" t="s">
        <v>1167</v>
      </c>
      <c r="O144" s="56">
        <v>1307</v>
      </c>
      <c r="P144" s="97">
        <f t="shared" si="2"/>
        <v>29.992348890589138</v>
      </c>
      <c r="Q144" s="80">
        <v>392</v>
      </c>
      <c r="R144" s="101">
        <v>160</v>
      </c>
      <c r="S144" s="94">
        <v>344</v>
      </c>
      <c r="T144" s="94">
        <v>312</v>
      </c>
      <c r="U144" s="94">
        <v>348</v>
      </c>
      <c r="V144" s="94">
        <v>305</v>
      </c>
      <c r="W144" s="94">
        <v>298</v>
      </c>
      <c r="X144" s="94">
        <v>50</v>
      </c>
      <c r="Y144" s="94">
        <v>41</v>
      </c>
      <c r="Z144" s="94">
        <v>374</v>
      </c>
      <c r="AA144" s="94">
        <v>383</v>
      </c>
      <c r="AB144" s="94">
        <v>281</v>
      </c>
      <c r="AC144" s="94">
        <v>265</v>
      </c>
      <c r="AD144" s="94">
        <v>367</v>
      </c>
      <c r="AE144" s="94">
        <v>356</v>
      </c>
      <c r="AF144" s="94">
        <v>356</v>
      </c>
      <c r="AG144" s="94">
        <v>374</v>
      </c>
    </row>
    <row r="145" spans="1:33" ht="63">
      <c r="A145" s="10">
        <v>161</v>
      </c>
      <c r="B145" s="19" t="s">
        <v>1159</v>
      </c>
      <c r="C145" s="19" t="s">
        <v>1160</v>
      </c>
      <c r="D145" s="11" t="s">
        <v>107</v>
      </c>
      <c r="E145" s="22">
        <v>6626010831</v>
      </c>
      <c r="F145" s="12" t="s">
        <v>1168</v>
      </c>
      <c r="G145" s="11" t="s">
        <v>1169</v>
      </c>
      <c r="H145" s="19" t="s">
        <v>1170</v>
      </c>
      <c r="I145" s="13">
        <v>1026601607405</v>
      </c>
      <c r="J145" s="13">
        <v>667901001</v>
      </c>
      <c r="K145" s="14" t="s">
        <v>1171</v>
      </c>
      <c r="L145" s="18" t="s">
        <v>1172</v>
      </c>
      <c r="M145" s="14" t="s">
        <v>1173</v>
      </c>
      <c r="N145" s="25" t="s">
        <v>1174</v>
      </c>
      <c r="O145" s="56">
        <v>2022</v>
      </c>
      <c r="P145" s="97">
        <f t="shared" si="2"/>
        <v>29.673590504451035</v>
      </c>
      <c r="Q145" s="80">
        <v>600</v>
      </c>
      <c r="R145" s="101">
        <v>161</v>
      </c>
      <c r="S145" s="94">
        <v>502</v>
      </c>
      <c r="T145" s="94">
        <v>482</v>
      </c>
      <c r="U145" s="94">
        <v>433</v>
      </c>
      <c r="V145" s="94">
        <v>405</v>
      </c>
      <c r="W145" s="94">
        <v>484</v>
      </c>
      <c r="X145" s="94">
        <v>36</v>
      </c>
      <c r="Y145" s="94">
        <v>33</v>
      </c>
      <c r="Z145" s="94">
        <v>576</v>
      </c>
      <c r="AA145" s="94">
        <v>586</v>
      </c>
      <c r="AB145" s="94">
        <v>443</v>
      </c>
      <c r="AC145" s="94">
        <v>434</v>
      </c>
      <c r="AD145" s="94">
        <v>580</v>
      </c>
      <c r="AE145" s="94">
        <v>566</v>
      </c>
      <c r="AF145" s="94">
        <v>566</v>
      </c>
      <c r="AG145" s="94">
        <v>581</v>
      </c>
    </row>
    <row r="146" spans="1:33" ht="47.25">
      <c r="A146" s="10">
        <v>162</v>
      </c>
      <c r="B146" s="19" t="s">
        <v>1175</v>
      </c>
      <c r="C146" s="19" t="s">
        <v>1160</v>
      </c>
      <c r="D146" s="11" t="s">
        <v>107</v>
      </c>
      <c r="E146" s="22">
        <v>6626009177</v>
      </c>
      <c r="F146" s="12" t="s">
        <v>1176</v>
      </c>
      <c r="G146" s="11" t="s">
        <v>1177</v>
      </c>
      <c r="H146" s="19" t="s">
        <v>1178</v>
      </c>
      <c r="I146" s="13">
        <v>1026601607647</v>
      </c>
      <c r="J146" s="13">
        <v>667901001</v>
      </c>
      <c r="K146" s="14" t="s">
        <v>1179</v>
      </c>
      <c r="L146" s="14" t="s">
        <v>1180</v>
      </c>
      <c r="M146" s="14" t="s">
        <v>1181</v>
      </c>
      <c r="N146" s="25" t="s">
        <v>1182</v>
      </c>
      <c r="O146" s="56">
        <v>200</v>
      </c>
      <c r="P146" s="97">
        <f t="shared" si="2"/>
        <v>30</v>
      </c>
      <c r="Q146" s="80">
        <v>60</v>
      </c>
      <c r="R146" s="101">
        <v>162</v>
      </c>
      <c r="S146" s="94">
        <v>50</v>
      </c>
      <c r="T146" s="94">
        <v>50</v>
      </c>
      <c r="U146" s="94">
        <v>57</v>
      </c>
      <c r="V146" s="94">
        <v>57</v>
      </c>
      <c r="W146" s="94">
        <v>57</v>
      </c>
      <c r="X146" s="94">
        <v>4</v>
      </c>
      <c r="Y146" s="94">
        <v>3</v>
      </c>
      <c r="Z146" s="94">
        <v>59</v>
      </c>
      <c r="AA146" s="94">
        <v>60</v>
      </c>
      <c r="AB146" s="94">
        <v>53</v>
      </c>
      <c r="AC146" s="94">
        <v>53</v>
      </c>
      <c r="AD146" s="94">
        <v>59</v>
      </c>
      <c r="AE146" s="94">
        <v>57</v>
      </c>
      <c r="AF146" s="94">
        <v>58</v>
      </c>
      <c r="AG146" s="94">
        <v>59</v>
      </c>
    </row>
    <row r="147" spans="1:33" ht="63">
      <c r="A147" s="10">
        <v>163</v>
      </c>
      <c r="B147" s="19" t="s">
        <v>1183</v>
      </c>
      <c r="C147" s="19" t="s">
        <v>1160</v>
      </c>
      <c r="D147" s="11" t="s">
        <v>107</v>
      </c>
      <c r="E147" s="22">
        <v>6626009184</v>
      </c>
      <c r="F147" s="12" t="s">
        <v>1184</v>
      </c>
      <c r="G147" s="11" t="s">
        <v>1185</v>
      </c>
      <c r="H147" s="19" t="s">
        <v>1186</v>
      </c>
      <c r="I147" s="13">
        <v>1026601607724</v>
      </c>
      <c r="J147" s="13">
        <v>667901001</v>
      </c>
      <c r="K147" s="14" t="s">
        <v>1187</v>
      </c>
      <c r="L147" s="14" t="s">
        <v>1188</v>
      </c>
      <c r="M147" s="14" t="s">
        <v>1189</v>
      </c>
      <c r="N147" s="25" t="s">
        <v>1190</v>
      </c>
      <c r="O147" s="56">
        <v>259</v>
      </c>
      <c r="P147" s="97">
        <f t="shared" si="2"/>
        <v>30.115830115830118</v>
      </c>
      <c r="Q147" s="80">
        <v>78</v>
      </c>
      <c r="R147" s="101">
        <v>163</v>
      </c>
      <c r="S147" s="94">
        <v>69</v>
      </c>
      <c r="T147" s="94">
        <v>69</v>
      </c>
      <c r="U147" s="94">
        <v>68</v>
      </c>
      <c r="V147" s="94">
        <v>67</v>
      </c>
      <c r="W147" s="94">
        <v>68</v>
      </c>
      <c r="X147" s="94">
        <v>1</v>
      </c>
      <c r="Y147" s="94">
        <v>1</v>
      </c>
      <c r="Z147" s="94">
        <v>77</v>
      </c>
      <c r="AA147" s="94">
        <v>78</v>
      </c>
      <c r="AB147" s="94">
        <v>65</v>
      </c>
      <c r="AC147" s="94">
        <v>63</v>
      </c>
      <c r="AD147" s="94">
        <v>78</v>
      </c>
      <c r="AE147" s="94">
        <v>74</v>
      </c>
      <c r="AF147" s="94">
        <v>76</v>
      </c>
      <c r="AG147" s="94">
        <v>78</v>
      </c>
    </row>
    <row r="148" spans="1:33" ht="47.25">
      <c r="A148" s="10">
        <v>164</v>
      </c>
      <c r="B148" s="19" t="s">
        <v>1191</v>
      </c>
      <c r="C148" s="19" t="s">
        <v>1192</v>
      </c>
      <c r="D148" s="19" t="s">
        <v>107</v>
      </c>
      <c r="E148" s="20">
        <v>6666008187</v>
      </c>
      <c r="F148" s="23" t="s">
        <v>711</v>
      </c>
      <c r="G148" s="19" t="s">
        <v>1193</v>
      </c>
      <c r="H148" s="19" t="s">
        <v>1194</v>
      </c>
      <c r="I148" s="13">
        <v>1026600937868</v>
      </c>
      <c r="J148" s="13">
        <v>661201001</v>
      </c>
      <c r="K148" s="20" t="s">
        <v>1195</v>
      </c>
      <c r="L148" s="18" t="s">
        <v>1196</v>
      </c>
      <c r="M148" s="20" t="s">
        <v>1197</v>
      </c>
      <c r="N148" s="28" t="s">
        <v>1198</v>
      </c>
      <c r="O148" s="56">
        <v>315</v>
      </c>
      <c r="P148" s="97">
        <f t="shared" si="2"/>
        <v>30.158730158730158</v>
      </c>
      <c r="Q148" s="80">
        <v>95</v>
      </c>
      <c r="R148" s="101">
        <v>164</v>
      </c>
      <c r="S148" s="94">
        <v>88</v>
      </c>
      <c r="T148" s="94">
        <v>83</v>
      </c>
      <c r="U148" s="94">
        <v>89</v>
      </c>
      <c r="V148" s="94">
        <v>84</v>
      </c>
      <c r="W148" s="94">
        <v>87</v>
      </c>
      <c r="X148" s="94">
        <v>4</v>
      </c>
      <c r="Y148" s="94">
        <v>4</v>
      </c>
      <c r="Z148" s="94">
        <v>73</v>
      </c>
      <c r="AA148" s="94">
        <v>94</v>
      </c>
      <c r="AB148" s="94">
        <v>76</v>
      </c>
      <c r="AC148" s="94">
        <v>75</v>
      </c>
      <c r="AD148" s="94">
        <v>95</v>
      </c>
      <c r="AE148" s="94">
        <v>90</v>
      </c>
      <c r="AF148" s="94">
        <v>91</v>
      </c>
      <c r="AG148" s="94">
        <v>94</v>
      </c>
    </row>
    <row r="149" spans="1:33" ht="63">
      <c r="A149" s="10">
        <v>167</v>
      </c>
      <c r="B149" s="11" t="s">
        <v>1035</v>
      </c>
      <c r="C149" s="11" t="s">
        <v>1192</v>
      </c>
      <c r="D149" s="11" t="s">
        <v>146</v>
      </c>
      <c r="E149" s="10">
        <v>6665007409</v>
      </c>
      <c r="F149" s="12" t="s">
        <v>1199</v>
      </c>
      <c r="G149" s="11" t="s">
        <v>1200</v>
      </c>
      <c r="H149" s="11" t="s">
        <v>1201</v>
      </c>
      <c r="I149" s="13">
        <v>1026600931367</v>
      </c>
      <c r="J149" s="13">
        <v>661201001</v>
      </c>
      <c r="K149" s="14" t="s">
        <v>1202</v>
      </c>
      <c r="L149" s="24" t="s">
        <v>1203</v>
      </c>
      <c r="M149" s="14" t="s">
        <v>1204</v>
      </c>
      <c r="N149" s="25" t="s">
        <v>1205</v>
      </c>
      <c r="O149" s="56">
        <v>559</v>
      </c>
      <c r="P149" s="97">
        <f t="shared" si="2"/>
        <v>30.05366726296959</v>
      </c>
      <c r="Q149" s="80">
        <v>168</v>
      </c>
      <c r="R149" s="101">
        <v>167</v>
      </c>
      <c r="S149" s="94">
        <v>152</v>
      </c>
      <c r="T149" s="94">
        <v>150</v>
      </c>
      <c r="U149" s="94">
        <v>133</v>
      </c>
      <c r="V149" s="94">
        <v>127</v>
      </c>
      <c r="W149" s="94">
        <v>133</v>
      </c>
      <c r="X149" s="94">
        <v>5</v>
      </c>
      <c r="Y149" s="94">
        <v>2</v>
      </c>
      <c r="Z149" s="94">
        <v>79</v>
      </c>
      <c r="AA149" s="94">
        <v>164</v>
      </c>
      <c r="AB149" s="94">
        <v>122</v>
      </c>
      <c r="AC149" s="94">
        <v>120</v>
      </c>
      <c r="AD149" s="94">
        <v>131</v>
      </c>
      <c r="AE149" s="94">
        <v>150</v>
      </c>
      <c r="AF149" s="94">
        <v>155</v>
      </c>
      <c r="AG149" s="94">
        <v>164</v>
      </c>
    </row>
    <row r="150" spans="1:33" ht="63">
      <c r="A150" s="10">
        <v>168</v>
      </c>
      <c r="B150" s="19" t="s">
        <v>1206</v>
      </c>
      <c r="C150" s="19" t="s">
        <v>1207</v>
      </c>
      <c r="D150" s="19" t="s">
        <v>107</v>
      </c>
      <c r="E150" s="22">
        <v>6612046877</v>
      </c>
      <c r="F150" s="23" t="s">
        <v>1208</v>
      </c>
      <c r="G150" s="19" t="s">
        <v>1209</v>
      </c>
      <c r="H150" s="19" t="s">
        <v>1210</v>
      </c>
      <c r="I150" s="13">
        <v>1156612000467</v>
      </c>
      <c r="J150" s="13">
        <v>661201001</v>
      </c>
      <c r="K150" s="14" t="s">
        <v>1211</v>
      </c>
      <c r="L150" s="14" t="s">
        <v>1212</v>
      </c>
      <c r="M150" s="14" t="s">
        <v>1213</v>
      </c>
      <c r="N150" s="25" t="s">
        <v>1214</v>
      </c>
      <c r="O150" s="56">
        <v>1512</v>
      </c>
      <c r="P150" s="97">
        <f t="shared" si="2"/>
        <v>30.026455026455029</v>
      </c>
      <c r="Q150" s="80">
        <v>454</v>
      </c>
      <c r="R150" s="101">
        <v>168</v>
      </c>
      <c r="S150" s="94">
        <v>385</v>
      </c>
      <c r="T150" s="94">
        <v>376</v>
      </c>
      <c r="U150" s="94">
        <v>408</v>
      </c>
      <c r="V150" s="94">
        <v>401</v>
      </c>
      <c r="W150" s="94">
        <v>429</v>
      </c>
      <c r="X150" s="94">
        <v>34</v>
      </c>
      <c r="Y150" s="94">
        <v>31</v>
      </c>
      <c r="Z150" s="94">
        <v>446</v>
      </c>
      <c r="AA150" s="94">
        <v>450</v>
      </c>
      <c r="AB150" s="94">
        <v>398</v>
      </c>
      <c r="AC150" s="94">
        <v>395</v>
      </c>
      <c r="AD150" s="94">
        <v>451</v>
      </c>
      <c r="AE150" s="94">
        <v>446</v>
      </c>
      <c r="AF150" s="94">
        <v>442</v>
      </c>
      <c r="AG150" s="94">
        <v>452</v>
      </c>
    </row>
    <row r="151" spans="1:33" ht="63">
      <c r="A151" s="10">
        <v>169</v>
      </c>
      <c r="B151" s="19" t="s">
        <v>1191</v>
      </c>
      <c r="C151" s="19" t="s">
        <v>1192</v>
      </c>
      <c r="D151" s="19" t="s">
        <v>107</v>
      </c>
      <c r="E151" s="20">
        <v>6665005553</v>
      </c>
      <c r="F151" s="23" t="s">
        <v>1215</v>
      </c>
      <c r="G151" s="19" t="s">
        <v>1216</v>
      </c>
      <c r="H151" s="19" t="s">
        <v>1217</v>
      </c>
      <c r="I151" s="13">
        <v>1036600623047</v>
      </c>
      <c r="J151" s="13">
        <v>661201001</v>
      </c>
      <c r="K151" s="20" t="s">
        <v>1218</v>
      </c>
      <c r="L151" s="18" t="s">
        <v>1219</v>
      </c>
      <c r="M151" s="20" t="s">
        <v>1220</v>
      </c>
      <c r="N151" s="26" t="s">
        <v>1221</v>
      </c>
      <c r="O151" s="56">
        <v>656</v>
      </c>
      <c r="P151" s="97">
        <f t="shared" si="2"/>
        <v>30.030487804878049</v>
      </c>
      <c r="Q151" s="80">
        <v>197</v>
      </c>
      <c r="R151" s="101">
        <v>169</v>
      </c>
      <c r="S151" s="94">
        <v>162</v>
      </c>
      <c r="T151" s="94">
        <v>160</v>
      </c>
      <c r="U151" s="94">
        <v>163</v>
      </c>
      <c r="V151" s="94">
        <v>154</v>
      </c>
      <c r="W151" s="94">
        <v>163</v>
      </c>
      <c r="X151" s="94">
        <v>12</v>
      </c>
      <c r="Y151" s="94">
        <v>6</v>
      </c>
      <c r="Z151" s="94">
        <v>185</v>
      </c>
      <c r="AA151" s="94">
        <v>194</v>
      </c>
      <c r="AB151" s="94">
        <v>146</v>
      </c>
      <c r="AC151" s="94">
        <v>146</v>
      </c>
      <c r="AD151" s="94">
        <v>194</v>
      </c>
      <c r="AE151" s="94">
        <v>196</v>
      </c>
      <c r="AF151" s="94">
        <v>193</v>
      </c>
      <c r="AG151" s="94">
        <v>194</v>
      </c>
    </row>
    <row r="152" spans="1:33" ht="63">
      <c r="A152" s="10">
        <v>170</v>
      </c>
      <c r="B152" s="19" t="s">
        <v>1191</v>
      </c>
      <c r="C152" s="19" t="s">
        <v>1192</v>
      </c>
      <c r="D152" s="19" t="s">
        <v>107</v>
      </c>
      <c r="E152" s="20">
        <v>6612013328</v>
      </c>
      <c r="F152" s="23" t="s">
        <v>1222</v>
      </c>
      <c r="G152" s="19" t="s">
        <v>1223</v>
      </c>
      <c r="H152" s="19" t="s">
        <v>1224</v>
      </c>
      <c r="I152" s="13">
        <v>1036600633112</v>
      </c>
      <c r="J152" s="13">
        <v>661201001</v>
      </c>
      <c r="K152" s="20" t="s">
        <v>1225</v>
      </c>
      <c r="L152" s="28" t="s">
        <v>1226</v>
      </c>
      <c r="M152" s="20" t="s">
        <v>1227</v>
      </c>
      <c r="N152" s="28" t="s">
        <v>1228</v>
      </c>
      <c r="O152" s="56">
        <v>450</v>
      </c>
      <c r="P152" s="97">
        <f t="shared" si="2"/>
        <v>30</v>
      </c>
      <c r="Q152" s="80">
        <v>135</v>
      </c>
      <c r="R152" s="101">
        <v>170</v>
      </c>
      <c r="S152" s="94">
        <v>125</v>
      </c>
      <c r="T152" s="94">
        <v>123</v>
      </c>
      <c r="U152" s="94">
        <v>91</v>
      </c>
      <c r="V152" s="94">
        <v>91</v>
      </c>
      <c r="W152" s="94">
        <v>128</v>
      </c>
      <c r="X152" s="94">
        <v>3</v>
      </c>
      <c r="Y152" s="94">
        <v>3</v>
      </c>
      <c r="Z152" s="94">
        <v>132</v>
      </c>
      <c r="AA152" s="94">
        <v>134</v>
      </c>
      <c r="AB152" s="94">
        <v>101</v>
      </c>
      <c r="AC152" s="94">
        <v>101</v>
      </c>
      <c r="AD152" s="94">
        <v>135</v>
      </c>
      <c r="AE152" s="94">
        <v>128</v>
      </c>
      <c r="AF152" s="94">
        <v>134</v>
      </c>
      <c r="AG152" s="94">
        <v>135</v>
      </c>
    </row>
    <row r="153" spans="1:33" ht="47.25">
      <c r="A153" s="10">
        <v>171</v>
      </c>
      <c r="B153" s="11" t="s">
        <v>1191</v>
      </c>
      <c r="C153" s="19" t="s">
        <v>1192</v>
      </c>
      <c r="D153" s="11" t="s">
        <v>107</v>
      </c>
      <c r="E153" s="14">
        <v>6666008290</v>
      </c>
      <c r="F153" s="12" t="s">
        <v>697</v>
      </c>
      <c r="G153" s="11" t="s">
        <v>1229</v>
      </c>
      <c r="H153" s="11" t="s">
        <v>1230</v>
      </c>
      <c r="I153" s="13">
        <v>1036600621518</v>
      </c>
      <c r="J153" s="13">
        <v>661201001</v>
      </c>
      <c r="K153" s="14" t="s">
        <v>1231</v>
      </c>
      <c r="L153" s="26" t="s">
        <v>1232</v>
      </c>
      <c r="M153" s="14" t="s">
        <v>1233</v>
      </c>
      <c r="N153" s="26" t="s">
        <v>1234</v>
      </c>
      <c r="O153" s="56">
        <v>389</v>
      </c>
      <c r="P153" s="97">
        <f t="shared" si="2"/>
        <v>30.077120822622106</v>
      </c>
      <c r="Q153" s="80">
        <v>117</v>
      </c>
      <c r="R153" s="101">
        <v>171</v>
      </c>
      <c r="S153" s="94">
        <v>111</v>
      </c>
      <c r="T153" s="94">
        <v>111</v>
      </c>
      <c r="U153" s="94">
        <v>101</v>
      </c>
      <c r="V153" s="94">
        <v>100</v>
      </c>
      <c r="W153" s="94">
        <v>100</v>
      </c>
      <c r="X153" s="94">
        <v>10</v>
      </c>
      <c r="Y153" s="94">
        <v>9</v>
      </c>
      <c r="Z153" s="94">
        <v>111</v>
      </c>
      <c r="AA153" s="94">
        <v>115</v>
      </c>
      <c r="AB153" s="94">
        <v>93</v>
      </c>
      <c r="AC153" s="94">
        <v>93</v>
      </c>
      <c r="AD153" s="94">
        <v>116</v>
      </c>
      <c r="AE153" s="94">
        <v>116</v>
      </c>
      <c r="AF153" s="94">
        <v>115</v>
      </c>
      <c r="AG153" s="94">
        <v>116</v>
      </c>
    </row>
    <row r="154" spans="1:33" ht="63">
      <c r="A154" s="10">
        <v>172</v>
      </c>
      <c r="B154" s="11" t="s">
        <v>1035</v>
      </c>
      <c r="C154" s="11" t="s">
        <v>1192</v>
      </c>
      <c r="D154" s="11" t="s">
        <v>146</v>
      </c>
      <c r="E154" s="10">
        <v>6666008275</v>
      </c>
      <c r="F154" s="12" t="s">
        <v>1235</v>
      </c>
      <c r="G154" s="11" t="s">
        <v>1236</v>
      </c>
      <c r="H154" s="11" t="s">
        <v>1237</v>
      </c>
      <c r="I154" s="13">
        <v>1026600931389</v>
      </c>
      <c r="J154" s="13">
        <v>661201001</v>
      </c>
      <c r="K154" s="14" t="s">
        <v>1238</v>
      </c>
      <c r="L154" s="14" t="s">
        <v>1239</v>
      </c>
      <c r="M154" s="14" t="s">
        <v>1240</v>
      </c>
      <c r="N154" s="14" t="s">
        <v>1241</v>
      </c>
      <c r="O154" s="56">
        <v>600</v>
      </c>
      <c r="P154" s="97">
        <f t="shared" si="2"/>
        <v>30</v>
      </c>
      <c r="Q154" s="80">
        <v>180</v>
      </c>
      <c r="R154" s="101">
        <v>172</v>
      </c>
      <c r="S154" s="94">
        <v>169</v>
      </c>
      <c r="T154" s="94">
        <v>167</v>
      </c>
      <c r="U154" s="94">
        <v>146</v>
      </c>
      <c r="V154" s="94">
        <v>142</v>
      </c>
      <c r="W154" s="94">
        <v>150</v>
      </c>
      <c r="X154" s="94">
        <v>2</v>
      </c>
      <c r="Y154" s="94">
        <v>2</v>
      </c>
      <c r="Z154" s="94">
        <v>140</v>
      </c>
      <c r="AA154" s="94">
        <v>180</v>
      </c>
      <c r="AB154" s="94">
        <v>159</v>
      </c>
      <c r="AC154" s="94">
        <v>157</v>
      </c>
      <c r="AD154" s="94">
        <v>178</v>
      </c>
      <c r="AE154" s="94">
        <v>174</v>
      </c>
      <c r="AF154" s="94">
        <v>173</v>
      </c>
      <c r="AG154" s="94">
        <v>179</v>
      </c>
    </row>
    <row r="155" spans="1:33" ht="63">
      <c r="A155" s="10">
        <v>173</v>
      </c>
      <c r="B155" s="19" t="s">
        <v>1191</v>
      </c>
      <c r="C155" s="19" t="s">
        <v>1192</v>
      </c>
      <c r="D155" s="19" t="s">
        <v>107</v>
      </c>
      <c r="E155" s="22">
        <v>6666008324</v>
      </c>
      <c r="F155" s="23" t="s">
        <v>747</v>
      </c>
      <c r="G155" s="19" t="s">
        <v>1242</v>
      </c>
      <c r="H155" s="19" t="s">
        <v>1243</v>
      </c>
      <c r="I155" s="13">
        <v>1026600933765</v>
      </c>
      <c r="J155" s="13">
        <v>661201001</v>
      </c>
      <c r="K155" s="14" t="s">
        <v>1244</v>
      </c>
      <c r="L155" s="14" t="s">
        <v>1245</v>
      </c>
      <c r="M155" s="14" t="s">
        <v>1246</v>
      </c>
      <c r="N155" s="26" t="s">
        <v>1247</v>
      </c>
      <c r="O155" s="56">
        <v>228</v>
      </c>
      <c r="P155" s="97">
        <f t="shared" si="2"/>
        <v>29.82456140350877</v>
      </c>
      <c r="Q155" s="80">
        <v>68</v>
      </c>
      <c r="R155" s="101">
        <v>173</v>
      </c>
      <c r="S155" s="94">
        <v>60</v>
      </c>
      <c r="T155" s="94">
        <v>59</v>
      </c>
      <c r="U155" s="94">
        <v>49</v>
      </c>
      <c r="V155" s="94">
        <v>48</v>
      </c>
      <c r="W155" s="94">
        <v>51</v>
      </c>
      <c r="X155" s="94">
        <v>2</v>
      </c>
      <c r="Y155" s="94">
        <v>2</v>
      </c>
      <c r="Z155" s="94">
        <v>66</v>
      </c>
      <c r="AA155" s="94">
        <v>66</v>
      </c>
      <c r="AB155" s="94">
        <v>53</v>
      </c>
      <c r="AC155" s="94">
        <v>49</v>
      </c>
      <c r="AD155" s="94">
        <v>67</v>
      </c>
      <c r="AE155" s="94">
        <v>62</v>
      </c>
      <c r="AF155" s="94">
        <v>64</v>
      </c>
      <c r="AG155" s="94">
        <v>66</v>
      </c>
    </row>
    <row r="156" spans="1:33" ht="63">
      <c r="A156" s="10">
        <v>174</v>
      </c>
      <c r="B156" s="11" t="s">
        <v>1248</v>
      </c>
      <c r="C156" s="19" t="s">
        <v>1249</v>
      </c>
      <c r="D156" s="11" t="s">
        <v>1250</v>
      </c>
      <c r="E156" s="22">
        <v>6643007821</v>
      </c>
      <c r="F156" s="12" t="s">
        <v>1251</v>
      </c>
      <c r="G156" s="11" t="s">
        <v>1252</v>
      </c>
      <c r="H156" s="19" t="s">
        <v>1253</v>
      </c>
      <c r="I156" s="13">
        <v>1026602038451</v>
      </c>
      <c r="J156" s="13">
        <v>661201001</v>
      </c>
      <c r="K156" s="14" t="s">
        <v>1254</v>
      </c>
      <c r="L156" s="14" t="s">
        <v>1255</v>
      </c>
      <c r="M156" s="14" t="s">
        <v>1256</v>
      </c>
      <c r="N156" s="25" t="s">
        <v>1257</v>
      </c>
      <c r="O156" s="56">
        <v>107</v>
      </c>
      <c r="P156" s="97">
        <f t="shared" si="2"/>
        <v>29.906542056074763</v>
      </c>
      <c r="Q156" s="80">
        <v>32</v>
      </c>
      <c r="R156" s="101">
        <v>174</v>
      </c>
      <c r="S156" s="94">
        <v>29</v>
      </c>
      <c r="T156" s="94">
        <v>29</v>
      </c>
      <c r="U156" s="94">
        <v>28</v>
      </c>
      <c r="V156" s="94">
        <v>28</v>
      </c>
      <c r="W156" s="94">
        <v>31</v>
      </c>
      <c r="X156" s="94">
        <v>6</v>
      </c>
      <c r="Y156" s="94">
        <v>6</v>
      </c>
      <c r="Z156" s="94">
        <v>32</v>
      </c>
      <c r="AA156" s="94">
        <v>32</v>
      </c>
      <c r="AB156" s="94">
        <v>29</v>
      </c>
      <c r="AC156" s="94">
        <v>29</v>
      </c>
      <c r="AD156" s="94">
        <v>32</v>
      </c>
      <c r="AE156" s="94">
        <v>32</v>
      </c>
      <c r="AF156" s="94">
        <v>31</v>
      </c>
      <c r="AG156" s="94">
        <v>31</v>
      </c>
    </row>
    <row r="157" spans="1:33" ht="63">
      <c r="A157" s="10">
        <v>175</v>
      </c>
      <c r="B157" s="11" t="s">
        <v>1248</v>
      </c>
      <c r="C157" s="19" t="s">
        <v>1249</v>
      </c>
      <c r="D157" s="11" t="s">
        <v>1250</v>
      </c>
      <c r="E157" s="22">
        <v>6643007910</v>
      </c>
      <c r="F157" s="12" t="s">
        <v>1258</v>
      </c>
      <c r="G157" s="11" t="s">
        <v>1259</v>
      </c>
      <c r="H157" s="19" t="s">
        <v>1260</v>
      </c>
      <c r="I157" s="13">
        <v>1026602037285</v>
      </c>
      <c r="J157" s="13">
        <v>661201001</v>
      </c>
      <c r="K157" s="14" t="s">
        <v>1261</v>
      </c>
      <c r="L157" s="14" t="s">
        <v>1262</v>
      </c>
      <c r="M157" s="14" t="s">
        <v>1263</v>
      </c>
      <c r="N157" s="25" t="s">
        <v>1264</v>
      </c>
      <c r="O157" s="56">
        <v>66</v>
      </c>
      <c r="P157" s="97">
        <f t="shared" si="2"/>
        <v>30.303030303030305</v>
      </c>
      <c r="Q157" s="80">
        <v>20</v>
      </c>
      <c r="R157" s="101">
        <v>175</v>
      </c>
      <c r="S157" s="94">
        <v>18</v>
      </c>
      <c r="T157" s="94">
        <v>18</v>
      </c>
      <c r="U157" s="94">
        <v>17</v>
      </c>
      <c r="V157" s="94">
        <v>17</v>
      </c>
      <c r="W157" s="94">
        <v>20</v>
      </c>
      <c r="X157" s="94">
        <v>3</v>
      </c>
      <c r="Y157" s="94">
        <v>3</v>
      </c>
      <c r="Z157" s="94">
        <v>19</v>
      </c>
      <c r="AA157" s="94">
        <v>20</v>
      </c>
      <c r="AB157" s="94">
        <v>19</v>
      </c>
      <c r="AC157" s="94">
        <v>19</v>
      </c>
      <c r="AD157" s="94">
        <v>20</v>
      </c>
      <c r="AE157" s="94">
        <v>20</v>
      </c>
      <c r="AF157" s="94">
        <v>20</v>
      </c>
      <c r="AG157" s="94">
        <v>20</v>
      </c>
    </row>
    <row r="158" spans="1:33" ht="63">
      <c r="A158" s="10">
        <v>176</v>
      </c>
      <c r="B158" s="11" t="s">
        <v>1248</v>
      </c>
      <c r="C158" s="19" t="s">
        <v>1249</v>
      </c>
      <c r="D158" s="11" t="s">
        <v>1265</v>
      </c>
      <c r="E158" s="22">
        <v>6643007902</v>
      </c>
      <c r="F158" s="12" t="s">
        <v>1266</v>
      </c>
      <c r="G158" s="11" t="s">
        <v>1267</v>
      </c>
      <c r="H158" s="19" t="s">
        <v>1268</v>
      </c>
      <c r="I158" s="13">
        <v>1026602036780</v>
      </c>
      <c r="J158" s="13">
        <v>661201001</v>
      </c>
      <c r="K158" s="14" t="s">
        <v>1269</v>
      </c>
      <c r="L158" s="14" t="s">
        <v>1262</v>
      </c>
      <c r="M158" s="14" t="s">
        <v>1270</v>
      </c>
      <c r="N158" s="25" t="s">
        <v>1271</v>
      </c>
      <c r="O158" s="56">
        <v>362</v>
      </c>
      <c r="P158" s="97">
        <f t="shared" si="2"/>
        <v>30.11049723756906</v>
      </c>
      <c r="Q158" s="80">
        <v>109</v>
      </c>
      <c r="R158" s="101">
        <v>176</v>
      </c>
      <c r="S158" s="94">
        <v>102</v>
      </c>
      <c r="T158" s="94">
        <v>100</v>
      </c>
      <c r="U158" s="94">
        <v>73</v>
      </c>
      <c r="V158" s="94">
        <v>73</v>
      </c>
      <c r="W158" s="94">
        <v>103</v>
      </c>
      <c r="X158" s="94">
        <v>1</v>
      </c>
      <c r="Y158" s="94">
        <v>1</v>
      </c>
      <c r="Z158" s="94">
        <v>107</v>
      </c>
      <c r="AA158" s="94">
        <v>109</v>
      </c>
      <c r="AB158" s="94">
        <v>80</v>
      </c>
      <c r="AC158" s="94">
        <v>80</v>
      </c>
      <c r="AD158" s="94">
        <v>109</v>
      </c>
      <c r="AE158" s="94">
        <v>101</v>
      </c>
      <c r="AF158" s="94">
        <v>108</v>
      </c>
      <c r="AG158" s="94">
        <v>109</v>
      </c>
    </row>
    <row r="159" spans="1:33" ht="63">
      <c r="A159" s="10">
        <v>177</v>
      </c>
      <c r="B159" s="19" t="s">
        <v>1272</v>
      </c>
      <c r="C159" s="19" t="s">
        <v>1249</v>
      </c>
      <c r="D159" s="11" t="s">
        <v>1273</v>
      </c>
      <c r="E159" s="22">
        <v>6643007420</v>
      </c>
      <c r="F159" s="12" t="s">
        <v>1274</v>
      </c>
      <c r="G159" s="11" t="s">
        <v>1275</v>
      </c>
      <c r="H159" s="19" t="s">
        <v>1276</v>
      </c>
      <c r="I159" s="13">
        <v>1026602036614</v>
      </c>
      <c r="J159" s="13">
        <v>661201001</v>
      </c>
      <c r="K159" s="14" t="s">
        <v>1277</v>
      </c>
      <c r="L159" s="18" t="s">
        <v>1278</v>
      </c>
      <c r="M159" s="14" t="s">
        <v>1279</v>
      </c>
      <c r="N159" s="25" t="s">
        <v>1280</v>
      </c>
      <c r="O159" s="56">
        <v>759</v>
      </c>
      <c r="P159" s="97">
        <f t="shared" si="2"/>
        <v>30.039525691699602</v>
      </c>
      <c r="Q159" s="80">
        <v>228</v>
      </c>
      <c r="R159" s="101">
        <v>177</v>
      </c>
      <c r="S159" s="94">
        <v>200</v>
      </c>
      <c r="T159" s="94">
        <v>196</v>
      </c>
      <c r="U159" s="94">
        <v>182</v>
      </c>
      <c r="V159" s="94">
        <v>174</v>
      </c>
      <c r="W159" s="94">
        <v>211</v>
      </c>
      <c r="X159" s="94">
        <v>26</v>
      </c>
      <c r="Y159" s="94">
        <v>25</v>
      </c>
      <c r="Z159" s="94">
        <v>188</v>
      </c>
      <c r="AA159" s="94">
        <v>224</v>
      </c>
      <c r="AB159" s="94">
        <v>174</v>
      </c>
      <c r="AC159" s="94">
        <v>168</v>
      </c>
      <c r="AD159" s="94">
        <v>209</v>
      </c>
      <c r="AE159" s="94">
        <v>220</v>
      </c>
      <c r="AF159" s="94">
        <v>218</v>
      </c>
      <c r="AG159" s="94">
        <v>224</v>
      </c>
    </row>
    <row r="160" spans="1:33" ht="63">
      <c r="A160" s="10">
        <v>178</v>
      </c>
      <c r="B160" s="11" t="s">
        <v>1248</v>
      </c>
      <c r="C160" s="19" t="s">
        <v>1249</v>
      </c>
      <c r="D160" s="11" t="s">
        <v>1265</v>
      </c>
      <c r="E160" s="22">
        <v>6643007892</v>
      </c>
      <c r="F160" s="12" t="s">
        <v>1281</v>
      </c>
      <c r="G160" s="11" t="s">
        <v>1282</v>
      </c>
      <c r="H160" s="19" t="s">
        <v>1283</v>
      </c>
      <c r="I160" s="13">
        <v>1026602036768</v>
      </c>
      <c r="J160" s="13">
        <v>661201001</v>
      </c>
      <c r="K160" s="14" t="s">
        <v>1284</v>
      </c>
      <c r="L160" s="14" t="s">
        <v>1285</v>
      </c>
      <c r="M160" s="14" t="s">
        <v>1286</v>
      </c>
      <c r="N160" s="25" t="s">
        <v>1287</v>
      </c>
      <c r="O160" s="56">
        <v>84</v>
      </c>
      <c r="P160" s="97">
        <f t="shared" si="2"/>
        <v>29.761904761904763</v>
      </c>
      <c r="Q160" s="80">
        <v>25</v>
      </c>
      <c r="R160" s="101">
        <v>178</v>
      </c>
      <c r="S160" s="94">
        <v>22</v>
      </c>
      <c r="T160" s="94">
        <v>22</v>
      </c>
      <c r="U160" s="94">
        <v>19</v>
      </c>
      <c r="V160" s="94">
        <v>19</v>
      </c>
      <c r="W160" s="94">
        <v>21</v>
      </c>
      <c r="X160" s="94">
        <v>2</v>
      </c>
      <c r="Y160" s="94">
        <v>0</v>
      </c>
      <c r="Z160" s="94">
        <v>23</v>
      </c>
      <c r="AA160" s="94">
        <v>25</v>
      </c>
      <c r="AB160" s="94">
        <v>22</v>
      </c>
      <c r="AC160" s="94">
        <v>21</v>
      </c>
      <c r="AD160" s="94">
        <v>25</v>
      </c>
      <c r="AE160" s="94">
        <v>25</v>
      </c>
      <c r="AF160" s="94">
        <v>25</v>
      </c>
      <c r="AG160" s="94">
        <v>25</v>
      </c>
    </row>
    <row r="161" spans="1:33" ht="63">
      <c r="A161" s="10">
        <v>179</v>
      </c>
      <c r="B161" s="11" t="s">
        <v>1248</v>
      </c>
      <c r="C161" s="19" t="s">
        <v>1249</v>
      </c>
      <c r="D161" s="11" t="s">
        <v>1250</v>
      </c>
      <c r="E161" s="22">
        <v>6643007927</v>
      </c>
      <c r="F161" s="12" t="s">
        <v>1288</v>
      </c>
      <c r="G161" s="19" t="s">
        <v>1289</v>
      </c>
      <c r="H161" s="19" t="s">
        <v>1290</v>
      </c>
      <c r="I161" s="13">
        <v>1026602037670</v>
      </c>
      <c r="J161" s="13">
        <v>661201001</v>
      </c>
      <c r="K161" s="14" t="s">
        <v>1291</v>
      </c>
      <c r="L161" s="14" t="s">
        <v>1292</v>
      </c>
      <c r="M161" s="14" t="s">
        <v>1293</v>
      </c>
      <c r="N161" s="25" t="s">
        <v>1294</v>
      </c>
      <c r="O161" s="56">
        <v>85</v>
      </c>
      <c r="P161" s="97">
        <v>30</v>
      </c>
      <c r="Q161" s="80">
        <v>26</v>
      </c>
      <c r="R161" s="101">
        <v>179</v>
      </c>
      <c r="S161" s="94">
        <v>24</v>
      </c>
      <c r="T161" s="94">
        <v>24</v>
      </c>
      <c r="U161" s="94">
        <v>17</v>
      </c>
      <c r="V161" s="94">
        <v>17</v>
      </c>
      <c r="W161" s="94">
        <v>24</v>
      </c>
      <c r="X161" s="94">
        <v>1</v>
      </c>
      <c r="Y161" s="94">
        <v>0</v>
      </c>
      <c r="Z161" s="94">
        <v>26</v>
      </c>
      <c r="AA161" s="94">
        <v>26</v>
      </c>
      <c r="AB161" s="94">
        <v>20</v>
      </c>
      <c r="AC161" s="94">
        <v>20</v>
      </c>
      <c r="AD161" s="94">
        <v>26</v>
      </c>
      <c r="AE161" s="94">
        <v>26</v>
      </c>
      <c r="AF161" s="94">
        <v>25</v>
      </c>
      <c r="AG161" s="94">
        <v>26</v>
      </c>
    </row>
    <row r="162" spans="1:33" ht="47.25">
      <c r="A162" s="10">
        <v>180</v>
      </c>
      <c r="B162" s="11" t="s">
        <v>1295</v>
      </c>
      <c r="C162" s="11" t="s">
        <v>1296</v>
      </c>
      <c r="D162" s="11" t="s">
        <v>107</v>
      </c>
      <c r="E162" s="10">
        <v>6605006739</v>
      </c>
      <c r="F162" s="23" t="s">
        <v>1297</v>
      </c>
      <c r="G162" s="19" t="s">
        <v>1298</v>
      </c>
      <c r="H162" s="11" t="s">
        <v>1299</v>
      </c>
      <c r="I162" s="13">
        <v>1026600707110</v>
      </c>
      <c r="J162" s="13">
        <v>663301001</v>
      </c>
      <c r="K162" s="14" t="s">
        <v>1300</v>
      </c>
      <c r="L162" s="18" t="s">
        <v>1301</v>
      </c>
      <c r="M162" s="14" t="s">
        <v>1302</v>
      </c>
      <c r="N162" s="25" t="s">
        <v>1303</v>
      </c>
      <c r="O162" s="56">
        <v>458</v>
      </c>
      <c r="P162" s="97">
        <f t="shared" si="2"/>
        <v>29.912663755458514</v>
      </c>
      <c r="Q162" s="80">
        <v>137</v>
      </c>
      <c r="R162" s="101">
        <v>180</v>
      </c>
      <c r="S162" s="94">
        <v>118</v>
      </c>
      <c r="T162" s="94">
        <v>116</v>
      </c>
      <c r="U162" s="94">
        <v>104</v>
      </c>
      <c r="V162" s="94">
        <v>102</v>
      </c>
      <c r="W162" s="94">
        <v>128</v>
      </c>
      <c r="X162" s="94">
        <v>15</v>
      </c>
      <c r="Y162" s="94">
        <v>13</v>
      </c>
      <c r="Z162" s="94">
        <v>125</v>
      </c>
      <c r="AA162" s="94">
        <v>134</v>
      </c>
      <c r="AB162" s="94">
        <v>101</v>
      </c>
      <c r="AC162" s="94">
        <v>99</v>
      </c>
      <c r="AD162" s="94">
        <v>132</v>
      </c>
      <c r="AE162" s="94">
        <v>127</v>
      </c>
      <c r="AF162" s="94">
        <v>133</v>
      </c>
      <c r="AG162" s="94">
        <v>136</v>
      </c>
    </row>
    <row r="163" spans="1:33" ht="47.25">
      <c r="A163" s="10">
        <v>181</v>
      </c>
      <c r="B163" s="11" t="s">
        <v>1295</v>
      </c>
      <c r="C163" s="11" t="s">
        <v>1296</v>
      </c>
      <c r="D163" s="11" t="s">
        <v>107</v>
      </c>
      <c r="E163" s="22">
        <v>6605005703</v>
      </c>
      <c r="F163" s="12" t="s">
        <v>1304</v>
      </c>
      <c r="G163" s="11" t="s">
        <v>1305</v>
      </c>
      <c r="H163" s="11" t="s">
        <v>1306</v>
      </c>
      <c r="I163" s="13">
        <v>1026600705284</v>
      </c>
      <c r="J163" s="13">
        <v>663301001</v>
      </c>
      <c r="K163" s="14" t="s">
        <v>1307</v>
      </c>
      <c r="L163" s="18" t="s">
        <v>1308</v>
      </c>
      <c r="M163" s="14" t="s">
        <v>1309</v>
      </c>
      <c r="N163" s="25" t="s">
        <v>1310</v>
      </c>
      <c r="O163" s="56">
        <v>738</v>
      </c>
      <c r="P163" s="97">
        <f t="shared" si="2"/>
        <v>29.945799457994582</v>
      </c>
      <c r="Q163" s="80">
        <v>221</v>
      </c>
      <c r="R163" s="101">
        <v>181</v>
      </c>
      <c r="S163" s="94">
        <v>213</v>
      </c>
      <c r="T163" s="94">
        <v>207</v>
      </c>
      <c r="U163" s="94">
        <v>193</v>
      </c>
      <c r="V163" s="94">
        <v>184</v>
      </c>
      <c r="W163" s="94">
        <v>203</v>
      </c>
      <c r="X163" s="94">
        <v>52</v>
      </c>
      <c r="Y163" s="94">
        <v>51</v>
      </c>
      <c r="Z163" s="94">
        <v>200</v>
      </c>
      <c r="AA163" s="94">
        <v>216</v>
      </c>
      <c r="AB163" s="94">
        <v>190</v>
      </c>
      <c r="AC163" s="94">
        <v>186</v>
      </c>
      <c r="AD163" s="94">
        <v>215</v>
      </c>
      <c r="AE163" s="94">
        <v>210</v>
      </c>
      <c r="AF163" s="94">
        <v>214</v>
      </c>
      <c r="AG163" s="94">
        <v>218</v>
      </c>
    </row>
    <row r="164" spans="1:33" ht="63">
      <c r="A164" s="10">
        <v>182</v>
      </c>
      <c r="B164" s="19" t="s">
        <v>1311</v>
      </c>
      <c r="C164" s="19" t="s">
        <v>1312</v>
      </c>
      <c r="D164" s="11" t="s">
        <v>107</v>
      </c>
      <c r="E164" s="22">
        <v>6649002844</v>
      </c>
      <c r="F164" s="23" t="s">
        <v>1313</v>
      </c>
      <c r="G164" s="19" t="s">
        <v>1314</v>
      </c>
      <c r="H164" s="19" t="s">
        <v>1315</v>
      </c>
      <c r="I164" s="13">
        <v>1026601075170</v>
      </c>
      <c r="J164" s="13">
        <v>663301001</v>
      </c>
      <c r="K164" s="14" t="s">
        <v>1316</v>
      </c>
      <c r="L164" s="14" t="s">
        <v>1317</v>
      </c>
      <c r="M164" s="14" t="s">
        <v>1318</v>
      </c>
      <c r="N164" s="25" t="s">
        <v>1319</v>
      </c>
      <c r="O164" s="56">
        <v>391</v>
      </c>
      <c r="P164" s="97">
        <f t="shared" si="2"/>
        <v>29.923273657289002</v>
      </c>
      <c r="Q164" s="80">
        <v>117</v>
      </c>
      <c r="R164" s="101">
        <v>182</v>
      </c>
      <c r="S164" s="94">
        <v>92</v>
      </c>
      <c r="T164" s="94">
        <v>87</v>
      </c>
      <c r="U164" s="94">
        <v>60</v>
      </c>
      <c r="V164" s="94">
        <v>55</v>
      </c>
      <c r="W164" s="94">
        <v>76</v>
      </c>
      <c r="X164" s="94">
        <v>2</v>
      </c>
      <c r="Y164" s="94">
        <v>2</v>
      </c>
      <c r="Z164" s="94">
        <v>72</v>
      </c>
      <c r="AA164" s="94">
        <v>113</v>
      </c>
      <c r="AB164" s="94">
        <v>67</v>
      </c>
      <c r="AC164" s="94">
        <v>63</v>
      </c>
      <c r="AD164" s="94">
        <v>85</v>
      </c>
      <c r="AE164" s="94">
        <v>106</v>
      </c>
      <c r="AF164" s="94">
        <v>111</v>
      </c>
      <c r="AG164" s="94">
        <v>109</v>
      </c>
    </row>
    <row r="165" spans="1:33" ht="63">
      <c r="A165" s="10">
        <v>183</v>
      </c>
      <c r="B165" s="19" t="s">
        <v>1311</v>
      </c>
      <c r="C165" s="19" t="s">
        <v>1312</v>
      </c>
      <c r="D165" s="11" t="s">
        <v>107</v>
      </c>
      <c r="E165" s="22">
        <v>6649001167</v>
      </c>
      <c r="F165" s="23" t="s">
        <v>1320</v>
      </c>
      <c r="G165" s="19" t="s">
        <v>1321</v>
      </c>
      <c r="H165" s="19" t="s">
        <v>1322</v>
      </c>
      <c r="I165" s="13">
        <v>1026601075511</v>
      </c>
      <c r="J165" s="13">
        <v>664901001</v>
      </c>
      <c r="K165" s="14" t="s">
        <v>1323</v>
      </c>
      <c r="L165" s="18" t="s">
        <v>1324</v>
      </c>
      <c r="M165" s="14" t="s">
        <v>1325</v>
      </c>
      <c r="N165" s="25" t="s">
        <v>1326</v>
      </c>
      <c r="O165" s="56">
        <v>195</v>
      </c>
      <c r="P165" s="97">
        <f t="shared" si="2"/>
        <v>30.256410256410255</v>
      </c>
      <c r="Q165" s="80">
        <v>59</v>
      </c>
      <c r="R165" s="101">
        <v>183</v>
      </c>
      <c r="S165" s="94">
        <v>50</v>
      </c>
      <c r="T165" s="94">
        <v>47</v>
      </c>
      <c r="U165" s="94">
        <v>31</v>
      </c>
      <c r="V165" s="94">
        <v>29</v>
      </c>
      <c r="W165" s="94">
        <v>54</v>
      </c>
      <c r="X165" s="94">
        <v>1</v>
      </c>
      <c r="Y165" s="94">
        <v>1</v>
      </c>
      <c r="Z165" s="94">
        <v>22</v>
      </c>
      <c r="AA165" s="94">
        <v>57</v>
      </c>
      <c r="AB165" s="94">
        <v>40</v>
      </c>
      <c r="AC165" s="94">
        <v>40</v>
      </c>
      <c r="AD165" s="94">
        <v>43</v>
      </c>
      <c r="AE165" s="94">
        <v>57</v>
      </c>
      <c r="AF165" s="94">
        <v>57</v>
      </c>
      <c r="AG165" s="94">
        <v>59</v>
      </c>
    </row>
    <row r="166" spans="1:33" ht="63">
      <c r="A166" s="10">
        <v>184</v>
      </c>
      <c r="B166" s="19" t="s">
        <v>1311</v>
      </c>
      <c r="C166" s="19" t="s">
        <v>1312</v>
      </c>
      <c r="D166" s="11" t="s">
        <v>107</v>
      </c>
      <c r="E166" s="22">
        <v>6649002555</v>
      </c>
      <c r="F166" s="23" t="s">
        <v>1327</v>
      </c>
      <c r="G166" s="19" t="s">
        <v>1328</v>
      </c>
      <c r="H166" s="19" t="s">
        <v>1329</v>
      </c>
      <c r="I166" s="13">
        <v>1026601075214</v>
      </c>
      <c r="J166" s="13">
        <v>663301001</v>
      </c>
      <c r="K166" s="14" t="s">
        <v>1330</v>
      </c>
      <c r="L166" s="14" t="s">
        <v>1331</v>
      </c>
      <c r="M166" s="14" t="s">
        <v>1332</v>
      </c>
      <c r="N166" s="25" t="s">
        <v>1333</v>
      </c>
      <c r="O166" s="56">
        <v>630</v>
      </c>
      <c r="P166" s="97">
        <f t="shared" si="2"/>
        <v>30</v>
      </c>
      <c r="Q166" s="80">
        <v>189</v>
      </c>
      <c r="R166" s="101">
        <v>184</v>
      </c>
      <c r="S166" s="94">
        <v>151</v>
      </c>
      <c r="T166" s="94">
        <v>146</v>
      </c>
      <c r="U166" s="94">
        <v>107</v>
      </c>
      <c r="V166" s="94">
        <v>104</v>
      </c>
      <c r="W166" s="94">
        <v>165</v>
      </c>
      <c r="X166" s="94">
        <v>9</v>
      </c>
      <c r="Y166" s="94">
        <v>9</v>
      </c>
      <c r="Z166" s="94">
        <v>92</v>
      </c>
      <c r="AA166" s="94">
        <v>183</v>
      </c>
      <c r="AB166" s="94">
        <v>125</v>
      </c>
      <c r="AC166" s="94">
        <v>123</v>
      </c>
      <c r="AD166" s="94">
        <v>147</v>
      </c>
      <c r="AE166" s="94">
        <v>176</v>
      </c>
      <c r="AF166" s="94">
        <v>176</v>
      </c>
      <c r="AG166" s="94">
        <v>183</v>
      </c>
    </row>
    <row r="167" spans="1:33" ht="47.25">
      <c r="A167" s="10">
        <v>185</v>
      </c>
      <c r="B167" s="19" t="s">
        <v>1334</v>
      </c>
      <c r="C167" s="19" t="s">
        <v>1335</v>
      </c>
      <c r="D167" s="11" t="s">
        <v>107</v>
      </c>
      <c r="E167" s="22">
        <v>6654009193</v>
      </c>
      <c r="F167" s="23" t="s">
        <v>1336</v>
      </c>
      <c r="G167" s="19" t="s">
        <v>1337</v>
      </c>
      <c r="H167" s="19" t="s">
        <v>1338</v>
      </c>
      <c r="I167" s="13">
        <v>1026602233030</v>
      </c>
      <c r="J167" s="13">
        <v>663301001</v>
      </c>
      <c r="K167" s="20" t="s">
        <v>1339</v>
      </c>
      <c r="L167" s="18" t="s">
        <v>1340</v>
      </c>
      <c r="M167" s="20" t="s">
        <v>1341</v>
      </c>
      <c r="N167" s="20" t="s">
        <v>1342</v>
      </c>
      <c r="O167" s="56">
        <v>2497</v>
      </c>
      <c r="P167" s="97">
        <f t="shared" si="2"/>
        <v>24.028834601521826</v>
      </c>
      <c r="Q167" s="80">
        <v>600</v>
      </c>
      <c r="R167" s="101">
        <v>185</v>
      </c>
      <c r="S167" s="94">
        <v>468</v>
      </c>
      <c r="T167" s="94">
        <v>462</v>
      </c>
      <c r="U167" s="94">
        <v>419</v>
      </c>
      <c r="V167" s="94">
        <v>402</v>
      </c>
      <c r="W167" s="94">
        <v>515</v>
      </c>
      <c r="X167" s="94">
        <v>54</v>
      </c>
      <c r="Y167" s="94">
        <v>52</v>
      </c>
      <c r="Z167" s="94">
        <v>567</v>
      </c>
      <c r="AA167" s="94">
        <v>590</v>
      </c>
      <c r="AB167" s="94">
        <v>448</v>
      </c>
      <c r="AC167" s="94">
        <v>441</v>
      </c>
      <c r="AD167" s="94">
        <v>593</v>
      </c>
      <c r="AE167" s="94">
        <v>584</v>
      </c>
      <c r="AF167" s="94">
        <v>574</v>
      </c>
      <c r="AG167" s="94">
        <v>585</v>
      </c>
    </row>
    <row r="168" spans="1:33" ht="63">
      <c r="A168" s="10">
        <v>186</v>
      </c>
      <c r="B168" s="19" t="s">
        <v>1343</v>
      </c>
      <c r="C168" s="19" t="s">
        <v>1335</v>
      </c>
      <c r="D168" s="11" t="s">
        <v>107</v>
      </c>
      <c r="E168" s="22">
        <v>6654008087</v>
      </c>
      <c r="F168" s="23" t="s">
        <v>1344</v>
      </c>
      <c r="G168" s="19" t="s">
        <v>1345</v>
      </c>
      <c r="H168" s="19" t="s">
        <v>1346</v>
      </c>
      <c r="I168" s="13">
        <v>1026602234526</v>
      </c>
      <c r="J168" s="13">
        <v>663301001</v>
      </c>
      <c r="K168" s="20" t="s">
        <v>1347</v>
      </c>
      <c r="L168" s="18" t="s">
        <v>1348</v>
      </c>
      <c r="M168" s="20" t="s">
        <v>1349</v>
      </c>
      <c r="N168" s="20" t="s">
        <v>1350</v>
      </c>
      <c r="O168" s="56">
        <v>1424</v>
      </c>
      <c r="P168" s="97">
        <f t="shared" si="2"/>
        <v>29.985955056179776</v>
      </c>
      <c r="Q168" s="80">
        <v>427</v>
      </c>
      <c r="R168" s="101">
        <v>186</v>
      </c>
      <c r="S168" s="94">
        <v>310</v>
      </c>
      <c r="T168" s="94">
        <v>291</v>
      </c>
      <c r="U168" s="94">
        <v>191</v>
      </c>
      <c r="V168" s="94">
        <v>184</v>
      </c>
      <c r="W168" s="94">
        <v>360</v>
      </c>
      <c r="X168" s="94">
        <v>30</v>
      </c>
      <c r="Y168" s="94">
        <v>26</v>
      </c>
      <c r="Z168" s="94">
        <v>412</v>
      </c>
      <c r="AA168" s="94">
        <v>406</v>
      </c>
      <c r="AB168" s="94">
        <v>184</v>
      </c>
      <c r="AC168" s="94">
        <v>184</v>
      </c>
      <c r="AD168" s="94">
        <v>411</v>
      </c>
      <c r="AE168" s="94">
        <v>382</v>
      </c>
      <c r="AF168" s="94">
        <v>393</v>
      </c>
      <c r="AG168" s="94">
        <v>397</v>
      </c>
    </row>
    <row r="169" spans="1:33" ht="63">
      <c r="A169" s="10">
        <v>187</v>
      </c>
      <c r="B169" s="11" t="s">
        <v>1351</v>
      </c>
      <c r="C169" s="11" t="s">
        <v>1352</v>
      </c>
      <c r="D169" s="11" t="s">
        <v>1353</v>
      </c>
      <c r="E169" s="10">
        <v>6633020189</v>
      </c>
      <c r="F169" s="12" t="s">
        <v>1354</v>
      </c>
      <c r="G169" s="11" t="s">
        <v>1355</v>
      </c>
      <c r="H169" s="11" t="s">
        <v>1356</v>
      </c>
      <c r="I169" s="13">
        <v>1136633000228</v>
      </c>
      <c r="J169" s="13">
        <v>663301001</v>
      </c>
      <c r="K169" s="14" t="s">
        <v>1357</v>
      </c>
      <c r="L169" s="14" t="s">
        <v>1358</v>
      </c>
      <c r="M169" s="14">
        <v>83436721650</v>
      </c>
      <c r="N169" s="25" t="s">
        <v>1359</v>
      </c>
      <c r="O169" s="56">
        <v>90</v>
      </c>
      <c r="P169" s="97">
        <f t="shared" si="2"/>
        <v>30</v>
      </c>
      <c r="Q169" s="80">
        <v>27</v>
      </c>
      <c r="R169" s="101">
        <v>187</v>
      </c>
      <c r="S169" s="94">
        <v>26</v>
      </c>
      <c r="T169" s="94">
        <v>26</v>
      </c>
      <c r="U169" s="94">
        <v>25</v>
      </c>
      <c r="V169" s="94">
        <v>25</v>
      </c>
      <c r="W169" s="94">
        <v>27</v>
      </c>
      <c r="X169" s="94">
        <v>1</v>
      </c>
      <c r="Y169" s="94">
        <v>1</v>
      </c>
      <c r="Z169" s="94">
        <v>27</v>
      </c>
      <c r="AA169" s="94">
        <v>26</v>
      </c>
      <c r="AB169" s="94">
        <v>24</v>
      </c>
      <c r="AC169" s="94">
        <v>24</v>
      </c>
      <c r="AD169" s="94">
        <v>26</v>
      </c>
      <c r="AE169" s="94">
        <v>27</v>
      </c>
      <c r="AF169" s="94">
        <v>26</v>
      </c>
      <c r="AG169" s="94">
        <v>27</v>
      </c>
    </row>
    <row r="170" spans="1:33" ht="47.25">
      <c r="A170" s="10">
        <v>188</v>
      </c>
      <c r="B170" s="11" t="s">
        <v>1351</v>
      </c>
      <c r="C170" s="11" t="s">
        <v>1352</v>
      </c>
      <c r="D170" s="11" t="s">
        <v>1360</v>
      </c>
      <c r="E170" s="10">
        <v>6655003050</v>
      </c>
      <c r="F170" s="12" t="s">
        <v>1361</v>
      </c>
      <c r="G170" s="11" t="s">
        <v>1362</v>
      </c>
      <c r="H170" s="11" t="s">
        <v>1363</v>
      </c>
      <c r="I170" s="13">
        <v>1026602233240</v>
      </c>
      <c r="J170" s="13">
        <v>663301001</v>
      </c>
      <c r="K170" s="14" t="s">
        <v>1364</v>
      </c>
      <c r="L170" s="14" t="s">
        <v>1365</v>
      </c>
      <c r="M170" s="14" t="s">
        <v>1366</v>
      </c>
      <c r="N170" s="18" t="s">
        <v>1367</v>
      </c>
      <c r="O170" s="98">
        <v>308</v>
      </c>
      <c r="P170" s="97">
        <f t="shared" si="2"/>
        <v>29.870129870129869</v>
      </c>
      <c r="Q170" s="80">
        <v>92</v>
      </c>
      <c r="R170" s="101">
        <v>188</v>
      </c>
      <c r="S170" s="94">
        <v>70</v>
      </c>
      <c r="T170" s="94">
        <v>68</v>
      </c>
      <c r="U170" s="94">
        <v>62</v>
      </c>
      <c r="V170" s="94">
        <v>59</v>
      </c>
      <c r="W170" s="94">
        <v>80</v>
      </c>
      <c r="X170" s="94">
        <v>20</v>
      </c>
      <c r="Y170" s="94">
        <v>19</v>
      </c>
      <c r="Z170" s="94">
        <v>76</v>
      </c>
      <c r="AA170" s="94">
        <v>92</v>
      </c>
      <c r="AB170" s="94">
        <v>73</v>
      </c>
      <c r="AC170" s="94">
        <v>72</v>
      </c>
      <c r="AD170" s="94">
        <v>82</v>
      </c>
      <c r="AE170" s="94">
        <v>87</v>
      </c>
      <c r="AF170" s="94">
        <v>76</v>
      </c>
      <c r="AG170" s="94">
        <v>89</v>
      </c>
    </row>
    <row r="171" spans="1:33" ht="63">
      <c r="A171" s="10">
        <v>189</v>
      </c>
      <c r="B171" s="11" t="s">
        <v>1351</v>
      </c>
      <c r="C171" s="11" t="s">
        <v>1352</v>
      </c>
      <c r="D171" s="11" t="s">
        <v>1360</v>
      </c>
      <c r="E171" s="10">
        <v>6655003564</v>
      </c>
      <c r="F171" s="23" t="s">
        <v>1368</v>
      </c>
      <c r="G171" s="11" t="s">
        <v>1030</v>
      </c>
      <c r="H171" s="19" t="s">
        <v>1369</v>
      </c>
      <c r="I171" s="13">
        <v>1026602233712</v>
      </c>
      <c r="J171" s="13">
        <v>663301001</v>
      </c>
      <c r="K171" s="14" t="s">
        <v>1370</v>
      </c>
      <c r="L171" s="14" t="s">
        <v>1371</v>
      </c>
      <c r="M171" s="14">
        <v>83436721673</v>
      </c>
      <c r="N171" s="28" t="s">
        <v>1372</v>
      </c>
      <c r="O171" s="56">
        <v>488</v>
      </c>
      <c r="P171" s="97">
        <f t="shared" si="2"/>
        <v>29.918032786885245</v>
      </c>
      <c r="Q171" s="80">
        <v>146</v>
      </c>
      <c r="R171" s="101">
        <v>189</v>
      </c>
      <c r="S171" s="94">
        <v>121</v>
      </c>
      <c r="T171" s="94">
        <v>119</v>
      </c>
      <c r="U171" s="94">
        <v>109</v>
      </c>
      <c r="V171" s="94">
        <v>109</v>
      </c>
      <c r="W171" s="94">
        <v>124</v>
      </c>
      <c r="X171" s="94">
        <v>12</v>
      </c>
      <c r="Y171" s="94">
        <v>11</v>
      </c>
      <c r="Z171" s="94">
        <v>136</v>
      </c>
      <c r="AA171" s="94">
        <v>146</v>
      </c>
      <c r="AB171" s="94">
        <v>122</v>
      </c>
      <c r="AC171" s="94">
        <v>119</v>
      </c>
      <c r="AD171" s="94">
        <v>141</v>
      </c>
      <c r="AE171" s="94">
        <v>138</v>
      </c>
      <c r="AF171" s="94">
        <v>141</v>
      </c>
      <c r="AG171" s="94">
        <v>141</v>
      </c>
    </row>
    <row r="172" spans="1:33" ht="63">
      <c r="A172" s="10">
        <v>190</v>
      </c>
      <c r="B172" s="11" t="s">
        <v>1351</v>
      </c>
      <c r="C172" s="11" t="s">
        <v>1352</v>
      </c>
      <c r="D172" s="11" t="s">
        <v>1360</v>
      </c>
      <c r="E172" s="10">
        <v>6655001687</v>
      </c>
      <c r="F172" s="12" t="s">
        <v>1373</v>
      </c>
      <c r="G172" s="11" t="s">
        <v>1374</v>
      </c>
      <c r="H172" s="11" t="s">
        <v>1375</v>
      </c>
      <c r="I172" s="13">
        <v>1026602235142</v>
      </c>
      <c r="J172" s="13">
        <v>663301001</v>
      </c>
      <c r="K172" s="14" t="s">
        <v>1376</v>
      </c>
      <c r="L172" s="14" t="s">
        <v>1377</v>
      </c>
      <c r="M172" s="20" t="s">
        <v>1378</v>
      </c>
      <c r="N172" s="18" t="s">
        <v>1379</v>
      </c>
      <c r="O172" s="98">
        <v>352</v>
      </c>
      <c r="P172" s="97">
        <f t="shared" si="2"/>
        <v>30.113636363636363</v>
      </c>
      <c r="Q172" s="80">
        <v>106</v>
      </c>
      <c r="R172" s="101">
        <v>190</v>
      </c>
      <c r="S172" s="94">
        <v>72</v>
      </c>
      <c r="T172" s="94">
        <v>63</v>
      </c>
      <c r="U172" s="94">
        <v>55</v>
      </c>
      <c r="V172" s="94">
        <v>54</v>
      </c>
      <c r="W172" s="94">
        <v>75</v>
      </c>
      <c r="X172" s="94">
        <v>2</v>
      </c>
      <c r="Y172" s="94">
        <v>2</v>
      </c>
      <c r="Z172" s="94">
        <v>99</v>
      </c>
      <c r="AA172" s="94">
        <v>100</v>
      </c>
      <c r="AB172" s="94">
        <v>71</v>
      </c>
      <c r="AC172" s="94">
        <v>70</v>
      </c>
      <c r="AD172" s="94">
        <v>100</v>
      </c>
      <c r="AE172" s="94">
        <v>99</v>
      </c>
      <c r="AF172" s="94">
        <v>94</v>
      </c>
      <c r="AG172" s="94">
        <v>96</v>
      </c>
    </row>
    <row r="173" spans="1:33" ht="47.25">
      <c r="A173" s="10">
        <v>191</v>
      </c>
      <c r="B173" s="11" t="s">
        <v>1351</v>
      </c>
      <c r="C173" s="11" t="s">
        <v>1352</v>
      </c>
      <c r="D173" s="11" t="s">
        <v>1360</v>
      </c>
      <c r="E173" s="10">
        <v>6655003719</v>
      </c>
      <c r="F173" s="12" t="s">
        <v>1380</v>
      </c>
      <c r="G173" s="11" t="s">
        <v>1381</v>
      </c>
      <c r="H173" s="11" t="s">
        <v>1382</v>
      </c>
      <c r="I173" s="13">
        <v>1026602233690</v>
      </c>
      <c r="J173" s="13">
        <v>663301001</v>
      </c>
      <c r="K173" s="14" t="s">
        <v>1383</v>
      </c>
      <c r="L173" s="14" t="s">
        <v>1384</v>
      </c>
      <c r="M173" s="14" t="s">
        <v>1385</v>
      </c>
      <c r="N173" s="25" t="s">
        <v>1386</v>
      </c>
      <c r="O173" s="56">
        <v>626</v>
      </c>
      <c r="P173" s="97">
        <f t="shared" si="2"/>
        <v>30.031948881789138</v>
      </c>
      <c r="Q173" s="80">
        <v>188</v>
      </c>
      <c r="R173" s="101">
        <v>191</v>
      </c>
      <c r="S173" s="94">
        <v>170</v>
      </c>
      <c r="T173" s="94">
        <v>166</v>
      </c>
      <c r="U173" s="94">
        <v>107</v>
      </c>
      <c r="V173" s="94">
        <v>101</v>
      </c>
      <c r="W173" s="94">
        <v>172</v>
      </c>
      <c r="X173" s="94">
        <v>8</v>
      </c>
      <c r="Y173" s="94">
        <v>4</v>
      </c>
      <c r="Z173" s="94">
        <v>180</v>
      </c>
      <c r="AA173" s="94">
        <v>182</v>
      </c>
      <c r="AB173" s="94">
        <v>123</v>
      </c>
      <c r="AC173" s="94">
        <v>119</v>
      </c>
      <c r="AD173" s="94">
        <v>180</v>
      </c>
      <c r="AE173" s="94">
        <v>182</v>
      </c>
      <c r="AF173" s="94">
        <v>182</v>
      </c>
      <c r="AG173" s="94">
        <v>181</v>
      </c>
    </row>
    <row r="174" spans="1:33" ht="78.75">
      <c r="A174" s="10">
        <v>192</v>
      </c>
      <c r="B174" s="45" t="s">
        <v>1387</v>
      </c>
      <c r="C174" s="11" t="s">
        <v>1352</v>
      </c>
      <c r="D174" s="11" t="s">
        <v>107</v>
      </c>
      <c r="E174" s="22">
        <v>6655003483</v>
      </c>
      <c r="F174" s="12" t="s">
        <v>1388</v>
      </c>
      <c r="G174" s="11" t="s">
        <v>1389</v>
      </c>
      <c r="H174" s="11" t="s">
        <v>1390</v>
      </c>
      <c r="I174" s="13">
        <v>1026602232942</v>
      </c>
      <c r="J174" s="13">
        <v>663301001</v>
      </c>
      <c r="K174" s="17" t="s">
        <v>1391</v>
      </c>
      <c r="L174" s="18" t="s">
        <v>1392</v>
      </c>
      <c r="M174" s="18" t="s">
        <v>1393</v>
      </c>
      <c r="N174" s="18" t="s">
        <v>1394</v>
      </c>
      <c r="O174" s="98">
        <v>160</v>
      </c>
      <c r="P174" s="97">
        <f t="shared" si="2"/>
        <v>30</v>
      </c>
      <c r="Q174" s="80">
        <v>48</v>
      </c>
      <c r="R174" s="101">
        <v>192</v>
      </c>
      <c r="S174" s="94">
        <v>43</v>
      </c>
      <c r="T174" s="94">
        <v>40</v>
      </c>
      <c r="U174" s="94">
        <v>37</v>
      </c>
      <c r="V174" s="94">
        <v>36</v>
      </c>
      <c r="W174" s="94">
        <v>46</v>
      </c>
      <c r="X174" s="94">
        <v>3</v>
      </c>
      <c r="Y174" s="94">
        <v>3</v>
      </c>
      <c r="Z174" s="94">
        <v>48</v>
      </c>
      <c r="AA174" s="94">
        <v>48</v>
      </c>
      <c r="AB174" s="94">
        <v>40</v>
      </c>
      <c r="AC174" s="94">
        <v>40</v>
      </c>
      <c r="AD174" s="94">
        <v>46</v>
      </c>
      <c r="AE174" s="94">
        <v>48</v>
      </c>
      <c r="AF174" s="94">
        <v>46</v>
      </c>
      <c r="AG174" s="94">
        <v>48</v>
      </c>
    </row>
    <row r="175" spans="1:33" ht="47.25">
      <c r="A175" s="10">
        <v>193</v>
      </c>
      <c r="B175" s="11" t="s">
        <v>1395</v>
      </c>
      <c r="C175" s="11" t="s">
        <v>1396</v>
      </c>
      <c r="D175" s="11" t="s">
        <v>107</v>
      </c>
      <c r="E175" s="22">
        <v>6604011479</v>
      </c>
      <c r="F175" s="23" t="s">
        <v>1397</v>
      </c>
      <c r="G175" s="19" t="s">
        <v>1398</v>
      </c>
      <c r="H175" s="11" t="s">
        <v>1399</v>
      </c>
      <c r="I175" s="13">
        <v>1026600668005</v>
      </c>
      <c r="J175" s="13">
        <v>660401001</v>
      </c>
      <c r="K175" s="14" t="s">
        <v>1400</v>
      </c>
      <c r="L175" s="18" t="s">
        <v>1401</v>
      </c>
      <c r="M175" s="14" t="s">
        <v>1402</v>
      </c>
      <c r="N175" s="25" t="s">
        <v>1403</v>
      </c>
      <c r="O175" s="56">
        <v>531</v>
      </c>
      <c r="P175" s="97">
        <f t="shared" si="2"/>
        <v>29.943502824858758</v>
      </c>
      <c r="Q175" s="80">
        <v>159</v>
      </c>
      <c r="R175" s="101">
        <v>193</v>
      </c>
      <c r="S175" s="94">
        <v>147</v>
      </c>
      <c r="T175" s="94">
        <v>142</v>
      </c>
      <c r="U175" s="94">
        <v>149</v>
      </c>
      <c r="V175" s="94">
        <v>143</v>
      </c>
      <c r="W175" s="94">
        <v>146</v>
      </c>
      <c r="X175" s="94">
        <v>5</v>
      </c>
      <c r="Y175" s="94">
        <v>5</v>
      </c>
      <c r="Z175" s="94">
        <v>151</v>
      </c>
      <c r="AA175" s="94">
        <v>155</v>
      </c>
      <c r="AB175" s="94">
        <v>126</v>
      </c>
      <c r="AC175" s="94">
        <v>122</v>
      </c>
      <c r="AD175" s="94">
        <v>154</v>
      </c>
      <c r="AE175" s="94">
        <v>150</v>
      </c>
      <c r="AF175" s="94">
        <v>150</v>
      </c>
      <c r="AG175" s="94">
        <v>151</v>
      </c>
    </row>
    <row r="176" spans="1:33" ht="47.25">
      <c r="A176" s="10">
        <v>194</v>
      </c>
      <c r="B176" s="11" t="s">
        <v>1404</v>
      </c>
      <c r="C176" s="11" t="s">
        <v>1396</v>
      </c>
      <c r="D176" s="11" t="s">
        <v>1405</v>
      </c>
      <c r="E176" s="22">
        <v>6604010926</v>
      </c>
      <c r="F176" s="23" t="s">
        <v>1406</v>
      </c>
      <c r="G176" s="19" t="s">
        <v>1407</v>
      </c>
      <c r="H176" s="11" t="s">
        <v>1408</v>
      </c>
      <c r="I176" s="13">
        <v>1026600669446</v>
      </c>
      <c r="J176" s="13">
        <v>667801001</v>
      </c>
      <c r="K176" s="14" t="s">
        <v>1409</v>
      </c>
      <c r="L176" s="46" t="s">
        <v>1410</v>
      </c>
      <c r="M176" s="14" t="s">
        <v>1411</v>
      </c>
      <c r="N176" s="25" t="s">
        <v>1412</v>
      </c>
      <c r="O176" s="56">
        <v>517</v>
      </c>
      <c r="P176" s="97">
        <f t="shared" si="2"/>
        <v>29.980657640232106</v>
      </c>
      <c r="Q176" s="80">
        <v>155</v>
      </c>
      <c r="R176" s="101">
        <v>194</v>
      </c>
      <c r="S176" s="94">
        <v>133</v>
      </c>
      <c r="T176" s="94">
        <v>131</v>
      </c>
      <c r="U176" s="94">
        <v>114</v>
      </c>
      <c r="V176" s="94">
        <v>107</v>
      </c>
      <c r="W176" s="94">
        <v>105</v>
      </c>
      <c r="X176" s="94">
        <v>7</v>
      </c>
      <c r="Y176" s="94">
        <v>5</v>
      </c>
      <c r="Z176" s="94">
        <v>144</v>
      </c>
      <c r="AA176" s="94">
        <v>155</v>
      </c>
      <c r="AB176" s="94">
        <v>127</v>
      </c>
      <c r="AC176" s="94">
        <v>125</v>
      </c>
      <c r="AD176" s="94">
        <v>153</v>
      </c>
      <c r="AE176" s="94">
        <v>149</v>
      </c>
      <c r="AF176" s="94">
        <v>151</v>
      </c>
      <c r="AG176" s="94">
        <v>144</v>
      </c>
    </row>
    <row r="177" spans="1:33" ht="47.25">
      <c r="A177" s="10">
        <v>195</v>
      </c>
      <c r="B177" s="11" t="s">
        <v>1404</v>
      </c>
      <c r="C177" s="11" t="s">
        <v>1396</v>
      </c>
      <c r="D177" s="11" t="s">
        <v>651</v>
      </c>
      <c r="E177" s="22">
        <v>6604011180</v>
      </c>
      <c r="F177" s="23" t="s">
        <v>1413</v>
      </c>
      <c r="G177" s="19" t="s">
        <v>1414</v>
      </c>
      <c r="H177" s="11" t="s">
        <v>1415</v>
      </c>
      <c r="I177" s="13">
        <v>1026600667796</v>
      </c>
      <c r="J177" s="13">
        <v>667801001</v>
      </c>
      <c r="K177" s="14" t="s">
        <v>1416</v>
      </c>
      <c r="L177" s="47" t="s">
        <v>1417</v>
      </c>
      <c r="M177" s="14" t="s">
        <v>1418</v>
      </c>
      <c r="N177" s="25" t="s">
        <v>1419</v>
      </c>
      <c r="O177" s="56">
        <v>2300</v>
      </c>
      <c r="P177" s="97">
        <f t="shared" si="2"/>
        <v>26.086956521739129</v>
      </c>
      <c r="Q177" s="80">
        <v>600</v>
      </c>
      <c r="R177" s="101">
        <v>195</v>
      </c>
      <c r="S177" s="94">
        <v>494</v>
      </c>
      <c r="T177" s="94">
        <v>455</v>
      </c>
      <c r="U177" s="94">
        <v>447</v>
      </c>
      <c r="V177" s="94">
        <v>393</v>
      </c>
      <c r="W177" s="94">
        <v>500</v>
      </c>
      <c r="X177" s="94">
        <v>16</v>
      </c>
      <c r="Y177" s="94">
        <v>8</v>
      </c>
      <c r="Z177" s="94">
        <v>503</v>
      </c>
      <c r="AA177" s="94">
        <v>568</v>
      </c>
      <c r="AB177" s="94">
        <v>345</v>
      </c>
      <c r="AC177" s="94">
        <v>316</v>
      </c>
      <c r="AD177" s="94">
        <v>568</v>
      </c>
      <c r="AE177" s="94">
        <v>567</v>
      </c>
      <c r="AF177" s="94">
        <v>505</v>
      </c>
      <c r="AG177" s="94">
        <v>553</v>
      </c>
    </row>
    <row r="178" spans="1:33" ht="47.25">
      <c r="A178" s="10">
        <v>196</v>
      </c>
      <c r="B178" s="11" t="s">
        <v>1395</v>
      </c>
      <c r="C178" s="11" t="s">
        <v>1396</v>
      </c>
      <c r="D178" s="11" t="s">
        <v>107</v>
      </c>
      <c r="E178" s="22">
        <v>6604011535</v>
      </c>
      <c r="F178" s="23" t="s">
        <v>1420</v>
      </c>
      <c r="G178" s="19" t="s">
        <v>1421</v>
      </c>
      <c r="H178" s="11" t="s">
        <v>1422</v>
      </c>
      <c r="I178" s="13">
        <v>1026600669413</v>
      </c>
      <c r="J178" s="13">
        <v>667801001</v>
      </c>
      <c r="K178" s="14" t="s">
        <v>1423</v>
      </c>
      <c r="L178" s="18" t="s">
        <v>1424</v>
      </c>
      <c r="M178" s="14" t="s">
        <v>1425</v>
      </c>
      <c r="N178" s="25" t="s">
        <v>1426</v>
      </c>
      <c r="O178" s="56">
        <v>470</v>
      </c>
      <c r="P178" s="97">
        <f t="shared" si="2"/>
        <v>30</v>
      </c>
      <c r="Q178" s="80">
        <v>141</v>
      </c>
      <c r="R178" s="101">
        <v>196</v>
      </c>
      <c r="S178" s="94">
        <v>127</v>
      </c>
      <c r="T178" s="94">
        <v>114</v>
      </c>
      <c r="U178" s="94">
        <v>114</v>
      </c>
      <c r="V178" s="94">
        <v>96</v>
      </c>
      <c r="W178" s="94">
        <v>90</v>
      </c>
      <c r="X178" s="94">
        <v>2</v>
      </c>
      <c r="Y178" s="94">
        <v>1</v>
      </c>
      <c r="Z178" s="94">
        <v>68</v>
      </c>
      <c r="AA178" s="94">
        <v>135</v>
      </c>
      <c r="AB178" s="94">
        <v>91</v>
      </c>
      <c r="AC178" s="94">
        <v>87</v>
      </c>
      <c r="AD178" s="94">
        <v>108</v>
      </c>
      <c r="AE178" s="94">
        <v>129</v>
      </c>
      <c r="AF178" s="94">
        <v>130</v>
      </c>
      <c r="AG178" s="94">
        <v>131</v>
      </c>
    </row>
    <row r="179" spans="1:33" ht="47.25">
      <c r="A179" s="10">
        <v>197</v>
      </c>
      <c r="B179" s="11" t="s">
        <v>1395</v>
      </c>
      <c r="C179" s="11" t="s">
        <v>1396</v>
      </c>
      <c r="D179" s="11" t="s">
        <v>107</v>
      </c>
      <c r="E179" s="22">
        <v>6604011133</v>
      </c>
      <c r="F179" s="23" t="s">
        <v>1427</v>
      </c>
      <c r="G179" s="19" t="s">
        <v>1428</v>
      </c>
      <c r="H179" s="11" t="s">
        <v>1429</v>
      </c>
      <c r="I179" s="13">
        <v>1026600667818</v>
      </c>
      <c r="J179" s="13">
        <v>667801001</v>
      </c>
      <c r="K179" s="14" t="s">
        <v>1430</v>
      </c>
      <c r="L179" s="18" t="s">
        <v>1431</v>
      </c>
      <c r="M179" s="14" t="s">
        <v>1432</v>
      </c>
      <c r="N179" s="25" t="s">
        <v>1433</v>
      </c>
      <c r="O179" s="56">
        <v>214</v>
      </c>
      <c r="P179" s="97">
        <f t="shared" si="2"/>
        <v>29.906542056074763</v>
      </c>
      <c r="Q179" s="80">
        <v>64</v>
      </c>
      <c r="R179" s="101">
        <v>197</v>
      </c>
      <c r="S179" s="94">
        <v>57</v>
      </c>
      <c r="T179" s="94">
        <v>55</v>
      </c>
      <c r="U179" s="94">
        <v>37</v>
      </c>
      <c r="V179" s="94">
        <v>35</v>
      </c>
      <c r="W179" s="94">
        <v>56</v>
      </c>
      <c r="X179" s="94">
        <v>1</v>
      </c>
      <c r="Y179" s="94">
        <v>1</v>
      </c>
      <c r="Z179" s="94">
        <v>38</v>
      </c>
      <c r="AA179" s="94">
        <v>59</v>
      </c>
      <c r="AB179" s="94">
        <v>40</v>
      </c>
      <c r="AC179" s="94">
        <v>40</v>
      </c>
      <c r="AD179" s="94">
        <v>54</v>
      </c>
      <c r="AE179" s="94">
        <v>57</v>
      </c>
      <c r="AF179" s="94">
        <v>61</v>
      </c>
      <c r="AG179" s="94">
        <v>56</v>
      </c>
    </row>
    <row r="180" spans="1:33" ht="63">
      <c r="A180" s="10">
        <v>198</v>
      </c>
      <c r="B180" s="11" t="s">
        <v>1395</v>
      </c>
      <c r="C180" s="11" t="s">
        <v>1396</v>
      </c>
      <c r="D180" s="11" t="s">
        <v>107</v>
      </c>
      <c r="E180" s="22">
        <v>6604011609</v>
      </c>
      <c r="F180" s="23" t="s">
        <v>1434</v>
      </c>
      <c r="G180" s="19" t="s">
        <v>1435</v>
      </c>
      <c r="H180" s="11" t="s">
        <v>1436</v>
      </c>
      <c r="I180" s="13">
        <v>1026600667928</v>
      </c>
      <c r="J180" s="13">
        <v>667801001</v>
      </c>
      <c r="K180" s="14" t="s">
        <v>1437</v>
      </c>
      <c r="L180" s="18" t="s">
        <v>1438</v>
      </c>
      <c r="M180" s="14" t="s">
        <v>1439</v>
      </c>
      <c r="N180" s="25" t="s">
        <v>1440</v>
      </c>
      <c r="O180" s="56">
        <v>130</v>
      </c>
      <c r="P180" s="97">
        <f t="shared" si="2"/>
        <v>30</v>
      </c>
      <c r="Q180" s="80">
        <v>39</v>
      </c>
      <c r="R180" s="101">
        <v>198</v>
      </c>
      <c r="S180" s="94">
        <v>39</v>
      </c>
      <c r="T180" s="94">
        <v>39</v>
      </c>
      <c r="U180" s="94">
        <v>39</v>
      </c>
      <c r="V180" s="94">
        <v>39</v>
      </c>
      <c r="W180" s="94">
        <v>39</v>
      </c>
      <c r="X180" s="94">
        <v>1</v>
      </c>
      <c r="Y180" s="94">
        <v>1</v>
      </c>
      <c r="Z180" s="94">
        <v>39</v>
      </c>
      <c r="AA180" s="94">
        <v>39</v>
      </c>
      <c r="AB180" s="94">
        <v>39</v>
      </c>
      <c r="AC180" s="94">
        <v>39</v>
      </c>
      <c r="AD180" s="94">
        <v>39</v>
      </c>
      <c r="AE180" s="94">
        <v>39</v>
      </c>
      <c r="AF180" s="94">
        <v>39</v>
      </c>
      <c r="AG180" s="94">
        <v>39</v>
      </c>
    </row>
    <row r="181" spans="1:33" ht="47.25">
      <c r="A181" s="10">
        <v>201</v>
      </c>
      <c r="B181" s="11" t="s">
        <v>1442</v>
      </c>
      <c r="C181" s="11" t="s">
        <v>1441</v>
      </c>
      <c r="D181" s="11" t="s">
        <v>1443</v>
      </c>
      <c r="E181" s="14">
        <v>6628009246</v>
      </c>
      <c r="F181" s="12" t="s">
        <v>1444</v>
      </c>
      <c r="G181" s="11" t="s">
        <v>1445</v>
      </c>
      <c r="H181" s="11" t="s">
        <v>1446</v>
      </c>
      <c r="I181" s="13">
        <v>1026601689157</v>
      </c>
      <c r="J181" s="13">
        <v>667701001</v>
      </c>
      <c r="K181" s="14" t="s">
        <v>1447</v>
      </c>
      <c r="L181" s="14" t="s">
        <v>1448</v>
      </c>
      <c r="M181" s="14" t="s">
        <v>1449</v>
      </c>
      <c r="N181" s="25" t="s">
        <v>1450</v>
      </c>
      <c r="O181" s="56">
        <v>380</v>
      </c>
      <c r="P181" s="97">
        <f t="shared" si="2"/>
        <v>30</v>
      </c>
      <c r="Q181" s="80">
        <v>114</v>
      </c>
      <c r="R181" s="101">
        <v>201</v>
      </c>
      <c r="S181" s="94">
        <v>83</v>
      </c>
      <c r="T181" s="94">
        <v>81</v>
      </c>
      <c r="U181" s="94">
        <v>90</v>
      </c>
      <c r="V181" s="94">
        <v>88</v>
      </c>
      <c r="W181" s="94">
        <v>113</v>
      </c>
      <c r="X181" s="94">
        <v>7</v>
      </c>
      <c r="Y181" s="94">
        <v>6</v>
      </c>
      <c r="Z181" s="94">
        <v>113</v>
      </c>
      <c r="AA181" s="94">
        <v>114</v>
      </c>
      <c r="AB181" s="94">
        <v>98</v>
      </c>
      <c r="AC181" s="94">
        <v>88</v>
      </c>
      <c r="AD181" s="94">
        <v>113</v>
      </c>
      <c r="AE181" s="94">
        <v>111</v>
      </c>
      <c r="AF181" s="94">
        <v>111</v>
      </c>
      <c r="AG181" s="94">
        <v>114</v>
      </c>
    </row>
    <row r="182" spans="1:33" ht="63">
      <c r="A182" s="10">
        <v>202</v>
      </c>
      <c r="B182" s="48" t="s">
        <v>1451</v>
      </c>
      <c r="C182" s="11" t="s">
        <v>1441</v>
      </c>
      <c r="D182" s="11" t="s">
        <v>107</v>
      </c>
      <c r="E182" s="22">
        <v>6628008098</v>
      </c>
      <c r="F182" s="12" t="s">
        <v>1452</v>
      </c>
      <c r="G182" s="11" t="s">
        <v>1453</v>
      </c>
      <c r="H182" s="19" t="s">
        <v>1454</v>
      </c>
      <c r="I182" s="13">
        <v>1026601691270</v>
      </c>
      <c r="J182" s="13">
        <v>667701001</v>
      </c>
      <c r="K182" s="17" t="s">
        <v>1455</v>
      </c>
      <c r="L182" s="18" t="s">
        <v>1456</v>
      </c>
      <c r="M182" s="18" t="s">
        <v>1457</v>
      </c>
      <c r="N182" s="18" t="s">
        <v>1458</v>
      </c>
      <c r="O182" s="98">
        <v>493</v>
      </c>
      <c r="P182" s="97">
        <f t="shared" si="2"/>
        <v>30.020283975659229</v>
      </c>
      <c r="Q182" s="80">
        <v>148</v>
      </c>
      <c r="R182" s="101">
        <v>202</v>
      </c>
      <c r="S182" s="94">
        <v>130</v>
      </c>
      <c r="T182" s="94">
        <v>123</v>
      </c>
      <c r="U182" s="94">
        <v>101</v>
      </c>
      <c r="V182" s="94">
        <v>83</v>
      </c>
      <c r="W182" s="94">
        <v>129</v>
      </c>
      <c r="X182" s="94">
        <v>4</v>
      </c>
      <c r="Y182" s="94">
        <v>4</v>
      </c>
      <c r="Z182" s="94">
        <v>142</v>
      </c>
      <c r="AA182" s="94">
        <v>147</v>
      </c>
      <c r="AB182" s="94">
        <v>95</v>
      </c>
      <c r="AC182" s="94">
        <v>85</v>
      </c>
      <c r="AD182" s="94">
        <v>146</v>
      </c>
      <c r="AE182" s="94">
        <v>138</v>
      </c>
      <c r="AF182" s="94">
        <v>139</v>
      </c>
      <c r="AG182" s="94">
        <v>145</v>
      </c>
    </row>
    <row r="183" spans="1:33" ht="63">
      <c r="A183" s="10">
        <v>203</v>
      </c>
      <c r="B183" s="11" t="s">
        <v>1442</v>
      </c>
      <c r="C183" s="11" t="s">
        <v>1441</v>
      </c>
      <c r="D183" s="11" t="s">
        <v>1360</v>
      </c>
      <c r="E183" s="14">
        <v>6628009662</v>
      </c>
      <c r="F183" s="12" t="s">
        <v>1459</v>
      </c>
      <c r="G183" s="11" t="s">
        <v>1460</v>
      </c>
      <c r="H183" s="11" t="s">
        <v>1461</v>
      </c>
      <c r="I183" s="13">
        <v>1026601688673</v>
      </c>
      <c r="J183" s="13">
        <v>667701001</v>
      </c>
      <c r="K183" s="14" t="s">
        <v>1462</v>
      </c>
      <c r="L183" s="14" t="s">
        <v>1463</v>
      </c>
      <c r="M183" s="14" t="s">
        <v>1464</v>
      </c>
      <c r="N183" s="25" t="s">
        <v>1465</v>
      </c>
      <c r="O183" s="56">
        <v>647</v>
      </c>
      <c r="P183" s="97">
        <f t="shared" si="2"/>
        <v>29.984544049459043</v>
      </c>
      <c r="Q183" s="80">
        <v>194</v>
      </c>
      <c r="R183" s="101">
        <v>203</v>
      </c>
      <c r="S183" s="94">
        <v>172</v>
      </c>
      <c r="T183" s="94">
        <v>171</v>
      </c>
      <c r="U183" s="94">
        <v>154</v>
      </c>
      <c r="V183" s="94">
        <v>148</v>
      </c>
      <c r="W183" s="94">
        <v>177</v>
      </c>
      <c r="X183" s="94">
        <v>21</v>
      </c>
      <c r="Y183" s="94">
        <v>20</v>
      </c>
      <c r="Z183" s="94">
        <v>172</v>
      </c>
      <c r="AA183" s="94">
        <v>193</v>
      </c>
      <c r="AB183" s="94">
        <v>154</v>
      </c>
      <c r="AC183" s="94">
        <v>140</v>
      </c>
      <c r="AD183" s="94">
        <v>180</v>
      </c>
      <c r="AE183" s="94">
        <v>193</v>
      </c>
      <c r="AF183" s="94">
        <v>188</v>
      </c>
      <c r="AG183" s="94">
        <v>189</v>
      </c>
    </row>
    <row r="184" spans="1:33" ht="47.25">
      <c r="A184" s="10">
        <v>204</v>
      </c>
      <c r="B184" s="11" t="s">
        <v>1466</v>
      </c>
      <c r="C184" s="19" t="s">
        <v>1467</v>
      </c>
      <c r="D184" s="11" t="s">
        <v>107</v>
      </c>
      <c r="E184" s="22">
        <v>6602006970</v>
      </c>
      <c r="F184" s="23" t="s">
        <v>1468</v>
      </c>
      <c r="G184" s="19" t="s">
        <v>1469</v>
      </c>
      <c r="H184" s="19" t="s">
        <v>1470</v>
      </c>
      <c r="I184" s="13">
        <v>1026600581061</v>
      </c>
      <c r="J184" s="13">
        <v>667701001</v>
      </c>
      <c r="K184" s="24" t="s">
        <v>1471</v>
      </c>
      <c r="L184" s="49" t="s">
        <v>1472</v>
      </c>
      <c r="M184" s="49" t="s">
        <v>1473</v>
      </c>
      <c r="N184" s="18" t="s">
        <v>1474</v>
      </c>
      <c r="O184" s="98">
        <v>403</v>
      </c>
      <c r="P184" s="97">
        <f t="shared" si="2"/>
        <v>30.024813895781637</v>
      </c>
      <c r="Q184" s="80">
        <v>121</v>
      </c>
      <c r="R184" s="101">
        <v>204</v>
      </c>
      <c r="S184" s="94">
        <v>100</v>
      </c>
      <c r="T184" s="94">
        <v>90</v>
      </c>
      <c r="U184" s="94">
        <v>92</v>
      </c>
      <c r="V184" s="94">
        <v>81</v>
      </c>
      <c r="W184" s="94">
        <v>98</v>
      </c>
      <c r="X184" s="94">
        <v>2</v>
      </c>
      <c r="Y184" s="94">
        <v>1</v>
      </c>
      <c r="Z184" s="94">
        <v>115</v>
      </c>
      <c r="AA184" s="94">
        <v>116</v>
      </c>
      <c r="AB184" s="94">
        <v>89</v>
      </c>
      <c r="AC184" s="94">
        <v>80</v>
      </c>
      <c r="AD184" s="94">
        <v>119</v>
      </c>
      <c r="AE184" s="94">
        <v>109</v>
      </c>
      <c r="AF184" s="94">
        <v>114</v>
      </c>
      <c r="AG184" s="94">
        <v>116</v>
      </c>
    </row>
    <row r="185" spans="1:33" ht="47.25">
      <c r="A185" s="10">
        <v>205</v>
      </c>
      <c r="B185" s="11" t="s">
        <v>1475</v>
      </c>
      <c r="C185" s="19" t="s">
        <v>1467</v>
      </c>
      <c r="D185" s="11" t="s">
        <v>107</v>
      </c>
      <c r="E185" s="22">
        <v>6602006804</v>
      </c>
      <c r="F185" s="12" t="s">
        <v>1476</v>
      </c>
      <c r="G185" s="11" t="s">
        <v>1477</v>
      </c>
      <c r="H185" s="19" t="s">
        <v>1478</v>
      </c>
      <c r="I185" s="13">
        <v>1036600051498</v>
      </c>
      <c r="J185" s="13">
        <v>667701001</v>
      </c>
      <c r="K185" s="14" t="s">
        <v>1479</v>
      </c>
      <c r="L185" s="14" t="s">
        <v>1480</v>
      </c>
      <c r="M185" s="14" t="s">
        <v>1481</v>
      </c>
      <c r="N185" s="25" t="s">
        <v>1482</v>
      </c>
      <c r="O185" s="56">
        <v>299</v>
      </c>
      <c r="P185" s="97">
        <f t="shared" si="2"/>
        <v>30.100334448160538</v>
      </c>
      <c r="Q185" s="80">
        <v>90</v>
      </c>
      <c r="R185" s="101">
        <v>205</v>
      </c>
      <c r="S185" s="94">
        <v>70</v>
      </c>
      <c r="T185" s="94">
        <v>69</v>
      </c>
      <c r="U185" s="94">
        <v>77</v>
      </c>
      <c r="V185" s="94">
        <v>71</v>
      </c>
      <c r="W185" s="94">
        <v>81</v>
      </c>
      <c r="X185" s="94">
        <v>2</v>
      </c>
      <c r="Y185" s="94">
        <v>0</v>
      </c>
      <c r="Z185" s="94">
        <v>89</v>
      </c>
      <c r="AA185" s="94">
        <v>86</v>
      </c>
      <c r="AB185" s="94">
        <v>73</v>
      </c>
      <c r="AC185" s="94">
        <v>64</v>
      </c>
      <c r="AD185" s="94">
        <v>88</v>
      </c>
      <c r="AE185" s="94">
        <v>82</v>
      </c>
      <c r="AF185" s="94">
        <v>84</v>
      </c>
      <c r="AG185" s="94">
        <v>89</v>
      </c>
    </row>
    <row r="186" spans="1:33" ht="47.25">
      <c r="A186" s="10">
        <v>206</v>
      </c>
      <c r="B186" s="11" t="s">
        <v>1475</v>
      </c>
      <c r="C186" s="19" t="s">
        <v>1467</v>
      </c>
      <c r="D186" s="11" t="s">
        <v>107</v>
      </c>
      <c r="E186" s="22">
        <v>6602008223</v>
      </c>
      <c r="F186" s="23" t="s">
        <v>1483</v>
      </c>
      <c r="G186" s="19" t="s">
        <v>1484</v>
      </c>
      <c r="H186" s="19" t="s">
        <v>1485</v>
      </c>
      <c r="I186" s="13">
        <v>1026600580368</v>
      </c>
      <c r="J186" s="13">
        <v>667701001</v>
      </c>
      <c r="K186" s="14" t="s">
        <v>1486</v>
      </c>
      <c r="L186" s="50" t="s">
        <v>1487</v>
      </c>
      <c r="M186" s="14" t="s">
        <v>1488</v>
      </c>
      <c r="N186" s="25" t="s">
        <v>1489</v>
      </c>
      <c r="O186" s="56">
        <v>537</v>
      </c>
      <c r="P186" s="97">
        <f t="shared" si="2"/>
        <v>29.981378026070765</v>
      </c>
      <c r="Q186" s="80">
        <v>161</v>
      </c>
      <c r="R186" s="101">
        <v>206</v>
      </c>
      <c r="S186" s="94">
        <v>133</v>
      </c>
      <c r="T186" s="94">
        <v>132</v>
      </c>
      <c r="U186" s="94">
        <v>127</v>
      </c>
      <c r="V186" s="94">
        <v>123</v>
      </c>
      <c r="W186" s="94">
        <v>148</v>
      </c>
      <c r="X186" s="94">
        <v>2</v>
      </c>
      <c r="Y186" s="94">
        <v>2</v>
      </c>
      <c r="Z186" s="94">
        <v>154</v>
      </c>
      <c r="AA186" s="94">
        <v>160</v>
      </c>
      <c r="AB186" s="94">
        <v>114</v>
      </c>
      <c r="AC186" s="94">
        <v>114</v>
      </c>
      <c r="AD186" s="94">
        <v>160</v>
      </c>
      <c r="AE186" s="94">
        <v>154</v>
      </c>
      <c r="AF186" s="94">
        <v>157</v>
      </c>
      <c r="AG186" s="94">
        <v>158</v>
      </c>
    </row>
    <row r="187" spans="1:33" ht="63">
      <c r="A187" s="10">
        <v>207</v>
      </c>
      <c r="B187" s="11" t="s">
        <v>1475</v>
      </c>
      <c r="C187" s="19" t="s">
        <v>1467</v>
      </c>
      <c r="D187" s="11" t="s">
        <v>107</v>
      </c>
      <c r="E187" s="22">
        <v>6602005896</v>
      </c>
      <c r="F187" s="23" t="s">
        <v>1490</v>
      </c>
      <c r="G187" s="19" t="s">
        <v>1491</v>
      </c>
      <c r="H187" s="19" t="s">
        <v>1492</v>
      </c>
      <c r="I187" s="13">
        <v>1026600580203</v>
      </c>
      <c r="J187" s="13">
        <v>667701001</v>
      </c>
      <c r="K187" s="14" t="s">
        <v>1493</v>
      </c>
      <c r="L187" s="18" t="s">
        <v>1494</v>
      </c>
      <c r="M187" s="14" t="s">
        <v>1495</v>
      </c>
      <c r="N187" s="25" t="s">
        <v>1496</v>
      </c>
      <c r="O187" s="56">
        <v>680</v>
      </c>
      <c r="P187" s="97">
        <f t="shared" si="2"/>
        <v>30</v>
      </c>
      <c r="Q187" s="80">
        <v>204</v>
      </c>
      <c r="R187" s="101">
        <v>207</v>
      </c>
      <c r="S187" s="94">
        <v>178</v>
      </c>
      <c r="T187" s="94">
        <v>177</v>
      </c>
      <c r="U187" s="94">
        <v>163</v>
      </c>
      <c r="V187" s="94">
        <v>160</v>
      </c>
      <c r="W187" s="94">
        <v>193</v>
      </c>
      <c r="X187" s="94">
        <v>6</v>
      </c>
      <c r="Y187" s="94">
        <v>5</v>
      </c>
      <c r="Z187" s="94">
        <v>190</v>
      </c>
      <c r="AA187" s="94">
        <v>199</v>
      </c>
      <c r="AB187" s="94">
        <v>162</v>
      </c>
      <c r="AC187" s="94">
        <v>160</v>
      </c>
      <c r="AD187" s="94">
        <v>203</v>
      </c>
      <c r="AE187" s="94">
        <v>195</v>
      </c>
      <c r="AF187" s="94">
        <v>199</v>
      </c>
      <c r="AG187" s="94">
        <v>198</v>
      </c>
    </row>
    <row r="188" spans="1:33" ht="63">
      <c r="A188" s="10">
        <v>208</v>
      </c>
      <c r="B188" s="11" t="s">
        <v>1466</v>
      </c>
      <c r="C188" s="19" t="s">
        <v>1467</v>
      </c>
      <c r="D188" s="11" t="s">
        <v>107</v>
      </c>
      <c r="E188" s="22">
        <v>6602008262</v>
      </c>
      <c r="F188" s="23" t="s">
        <v>1497</v>
      </c>
      <c r="G188" s="19" t="s">
        <v>1498</v>
      </c>
      <c r="H188" s="19" t="s">
        <v>1499</v>
      </c>
      <c r="I188" s="13">
        <v>2069602002435</v>
      </c>
      <c r="J188" s="13">
        <v>667701001</v>
      </c>
      <c r="K188" s="14" t="s">
        <v>1500</v>
      </c>
      <c r="L188" s="14" t="s">
        <v>1501</v>
      </c>
      <c r="M188" s="14" t="s">
        <v>1502</v>
      </c>
      <c r="N188" s="25" t="s">
        <v>1503</v>
      </c>
      <c r="O188" s="56">
        <v>195</v>
      </c>
      <c r="P188" s="97">
        <f t="shared" si="2"/>
        <v>30.256410256410255</v>
      </c>
      <c r="Q188" s="80">
        <v>59</v>
      </c>
      <c r="R188" s="101">
        <v>208</v>
      </c>
      <c r="S188" s="94">
        <v>53</v>
      </c>
      <c r="T188" s="94">
        <v>50</v>
      </c>
      <c r="U188" s="94">
        <v>39</v>
      </c>
      <c r="V188" s="94">
        <v>36</v>
      </c>
      <c r="W188" s="94">
        <v>55</v>
      </c>
      <c r="X188" s="94">
        <v>2</v>
      </c>
      <c r="Y188" s="94">
        <v>2</v>
      </c>
      <c r="Z188" s="94">
        <v>55</v>
      </c>
      <c r="AA188" s="94">
        <v>56</v>
      </c>
      <c r="AB188" s="94">
        <v>47</v>
      </c>
      <c r="AC188" s="94">
        <v>44</v>
      </c>
      <c r="AD188" s="94">
        <v>58</v>
      </c>
      <c r="AE188" s="94">
        <v>52</v>
      </c>
      <c r="AF188" s="94">
        <v>57</v>
      </c>
      <c r="AG188" s="94">
        <v>58</v>
      </c>
    </row>
    <row r="189" spans="1:33" ht="63">
      <c r="A189" s="10">
        <v>209</v>
      </c>
      <c r="B189" s="11" t="s">
        <v>1475</v>
      </c>
      <c r="C189" s="19" t="s">
        <v>1467</v>
      </c>
      <c r="D189" s="19" t="s">
        <v>107</v>
      </c>
      <c r="E189" s="22">
        <v>6602007614</v>
      </c>
      <c r="F189" s="23" t="s">
        <v>1504</v>
      </c>
      <c r="G189" s="19" t="s">
        <v>1505</v>
      </c>
      <c r="H189" s="19" t="s">
        <v>1506</v>
      </c>
      <c r="I189" s="13">
        <v>1026600578696</v>
      </c>
      <c r="J189" s="13">
        <v>667701001</v>
      </c>
      <c r="K189" s="14" t="s">
        <v>1507</v>
      </c>
      <c r="L189" s="14" t="s">
        <v>1508</v>
      </c>
      <c r="M189" s="14" t="s">
        <v>1509</v>
      </c>
      <c r="N189" s="14" t="s">
        <v>1510</v>
      </c>
      <c r="O189" s="56">
        <v>1677</v>
      </c>
      <c r="P189" s="97">
        <f t="shared" si="2"/>
        <v>29.994036970781156</v>
      </c>
      <c r="Q189" s="80">
        <v>503</v>
      </c>
      <c r="R189" s="101">
        <v>209</v>
      </c>
      <c r="S189" s="94">
        <v>412</v>
      </c>
      <c r="T189" s="94">
        <v>401</v>
      </c>
      <c r="U189" s="94">
        <v>403</v>
      </c>
      <c r="V189" s="94">
        <v>395</v>
      </c>
      <c r="W189" s="94">
        <v>472</v>
      </c>
      <c r="X189" s="94">
        <v>71</v>
      </c>
      <c r="Y189" s="94">
        <v>67</v>
      </c>
      <c r="Z189" s="94">
        <v>465</v>
      </c>
      <c r="AA189" s="94">
        <v>496</v>
      </c>
      <c r="AB189" s="94">
        <v>380</v>
      </c>
      <c r="AC189" s="94">
        <v>362</v>
      </c>
      <c r="AD189" s="94">
        <v>498</v>
      </c>
      <c r="AE189" s="94">
        <v>466</v>
      </c>
      <c r="AF189" s="94">
        <v>488</v>
      </c>
      <c r="AG189" s="94">
        <v>488</v>
      </c>
    </row>
    <row r="190" spans="1:33" ht="63">
      <c r="A190" s="10">
        <v>210</v>
      </c>
      <c r="B190" s="11" t="s">
        <v>1511</v>
      </c>
      <c r="C190" s="11" t="s">
        <v>1512</v>
      </c>
      <c r="D190" s="11" t="s">
        <v>107</v>
      </c>
      <c r="E190" s="22">
        <v>6611006180</v>
      </c>
      <c r="F190" s="12" t="s">
        <v>1513</v>
      </c>
      <c r="G190" s="11" t="s">
        <v>1514</v>
      </c>
      <c r="H190" s="19" t="s">
        <v>1515</v>
      </c>
      <c r="I190" s="13">
        <v>1026600879117</v>
      </c>
      <c r="J190" s="13">
        <v>667601001</v>
      </c>
      <c r="K190" s="14" t="s">
        <v>1516</v>
      </c>
      <c r="L190" s="14" t="s">
        <v>1517</v>
      </c>
      <c r="M190" s="14">
        <v>83435533377</v>
      </c>
      <c r="N190" s="25" t="s">
        <v>1518</v>
      </c>
      <c r="O190" s="56">
        <v>647</v>
      </c>
      <c r="P190" s="97">
        <f t="shared" si="2"/>
        <v>29.984544049459043</v>
      </c>
      <c r="Q190" s="80">
        <v>194</v>
      </c>
      <c r="R190" s="101">
        <v>210</v>
      </c>
      <c r="S190" s="94">
        <v>155</v>
      </c>
      <c r="T190" s="94">
        <v>147</v>
      </c>
      <c r="U190" s="94">
        <v>134</v>
      </c>
      <c r="V190" s="94">
        <v>129</v>
      </c>
      <c r="W190" s="94">
        <v>163</v>
      </c>
      <c r="X190" s="94">
        <v>25</v>
      </c>
      <c r="Y190" s="94">
        <v>23</v>
      </c>
      <c r="Z190" s="94">
        <v>181</v>
      </c>
      <c r="AA190" s="94">
        <v>189</v>
      </c>
      <c r="AB190" s="94">
        <v>130</v>
      </c>
      <c r="AC190" s="94">
        <v>124</v>
      </c>
      <c r="AD190" s="94">
        <v>179</v>
      </c>
      <c r="AE190" s="94">
        <v>182</v>
      </c>
      <c r="AF190" s="94">
        <v>188</v>
      </c>
      <c r="AG190" s="94">
        <v>179</v>
      </c>
    </row>
    <row r="191" spans="1:33" ht="47.25">
      <c r="A191" s="10">
        <v>211</v>
      </c>
      <c r="B191" s="11" t="s">
        <v>1511</v>
      </c>
      <c r="C191" s="11" t="s">
        <v>1512</v>
      </c>
      <c r="D191" s="11" t="s">
        <v>107</v>
      </c>
      <c r="E191" s="22">
        <v>6611012699</v>
      </c>
      <c r="F191" s="12" t="s">
        <v>1519</v>
      </c>
      <c r="G191" s="11" t="s">
        <v>1520</v>
      </c>
      <c r="H191" s="19" t="s">
        <v>1521</v>
      </c>
      <c r="I191" s="13">
        <v>1086611000750</v>
      </c>
      <c r="J191" s="13">
        <v>667601001</v>
      </c>
      <c r="K191" s="14" t="s">
        <v>1522</v>
      </c>
      <c r="L191" s="14" t="s">
        <v>1523</v>
      </c>
      <c r="M191" s="14">
        <v>83435533345</v>
      </c>
      <c r="N191" s="25" t="s">
        <v>1524</v>
      </c>
      <c r="O191" s="56">
        <v>463</v>
      </c>
      <c r="P191" s="97">
        <f t="shared" si="2"/>
        <v>30.021598272138228</v>
      </c>
      <c r="Q191" s="80">
        <v>139</v>
      </c>
      <c r="R191" s="101">
        <v>211</v>
      </c>
      <c r="S191" s="94">
        <v>122</v>
      </c>
      <c r="T191" s="94">
        <v>122</v>
      </c>
      <c r="U191" s="94">
        <v>122</v>
      </c>
      <c r="V191" s="94">
        <v>121</v>
      </c>
      <c r="W191" s="94">
        <v>138</v>
      </c>
      <c r="X191" s="94">
        <v>10</v>
      </c>
      <c r="Y191" s="94">
        <v>8</v>
      </c>
      <c r="Z191" s="94">
        <v>106</v>
      </c>
      <c r="AA191" s="94">
        <v>138</v>
      </c>
      <c r="AB191" s="94">
        <v>133</v>
      </c>
      <c r="AC191" s="94">
        <v>131</v>
      </c>
      <c r="AD191" s="94">
        <v>135</v>
      </c>
      <c r="AE191" s="94">
        <v>139</v>
      </c>
      <c r="AF191" s="94">
        <v>137</v>
      </c>
      <c r="AG191" s="94">
        <v>138</v>
      </c>
    </row>
    <row r="192" spans="1:33" ht="63">
      <c r="A192" s="10">
        <v>212</v>
      </c>
      <c r="B192" s="11" t="s">
        <v>1511</v>
      </c>
      <c r="C192" s="11" t="s">
        <v>1512</v>
      </c>
      <c r="D192" s="11" t="s">
        <v>107</v>
      </c>
      <c r="E192" s="22">
        <v>6611007561</v>
      </c>
      <c r="F192" s="12" t="s">
        <v>1525</v>
      </c>
      <c r="G192" s="11" t="s">
        <v>1526</v>
      </c>
      <c r="H192" s="19" t="s">
        <v>1527</v>
      </c>
      <c r="I192" s="13">
        <v>1026600880008</v>
      </c>
      <c r="J192" s="13">
        <v>667601001</v>
      </c>
      <c r="K192" s="14" t="s">
        <v>1528</v>
      </c>
      <c r="L192" s="18" t="s">
        <v>1529</v>
      </c>
      <c r="M192" s="14">
        <v>83435534477</v>
      </c>
      <c r="N192" s="25" t="s">
        <v>1530</v>
      </c>
      <c r="O192" s="56">
        <v>64</v>
      </c>
      <c r="P192" s="97">
        <f t="shared" si="2"/>
        <v>29.6875</v>
      </c>
      <c r="Q192" s="80">
        <v>19</v>
      </c>
      <c r="R192" s="101">
        <v>212</v>
      </c>
      <c r="S192" s="94">
        <v>14</v>
      </c>
      <c r="T192" s="94">
        <v>14</v>
      </c>
      <c r="U192" s="94">
        <v>15</v>
      </c>
      <c r="V192" s="94">
        <v>15</v>
      </c>
      <c r="W192" s="94">
        <v>17</v>
      </c>
      <c r="X192" s="94">
        <v>1</v>
      </c>
      <c r="Y192" s="94">
        <v>1</v>
      </c>
      <c r="Z192" s="94">
        <v>8</v>
      </c>
      <c r="AA192" s="94">
        <v>19</v>
      </c>
      <c r="AB192" s="94">
        <v>17</v>
      </c>
      <c r="AC192" s="94">
        <v>17</v>
      </c>
      <c r="AD192" s="94">
        <v>19</v>
      </c>
      <c r="AE192" s="94">
        <v>17</v>
      </c>
      <c r="AF192" s="94">
        <v>19</v>
      </c>
      <c r="AG192" s="94">
        <v>19</v>
      </c>
    </row>
    <row r="193" spans="1:33" ht="63">
      <c r="A193" s="10">
        <v>213</v>
      </c>
      <c r="B193" s="11" t="s">
        <v>1511</v>
      </c>
      <c r="C193" s="11" t="s">
        <v>1512</v>
      </c>
      <c r="D193" s="11" t="s">
        <v>107</v>
      </c>
      <c r="E193" s="22">
        <v>6611006173</v>
      </c>
      <c r="F193" s="12" t="s">
        <v>1531</v>
      </c>
      <c r="G193" s="11" t="s">
        <v>1532</v>
      </c>
      <c r="H193" s="19" t="s">
        <v>1533</v>
      </c>
      <c r="I193" s="13">
        <v>1026600879073</v>
      </c>
      <c r="J193" s="13">
        <v>667601001</v>
      </c>
      <c r="K193" s="14" t="s">
        <v>1534</v>
      </c>
      <c r="L193" s="14" t="s">
        <v>1535</v>
      </c>
      <c r="M193" s="14">
        <v>8343552122</v>
      </c>
      <c r="N193" s="25" t="s">
        <v>1536</v>
      </c>
      <c r="O193" s="56">
        <v>766</v>
      </c>
      <c r="P193" s="97">
        <f t="shared" si="2"/>
        <v>30.026109660574413</v>
      </c>
      <c r="Q193" s="80">
        <v>230</v>
      </c>
      <c r="R193" s="101">
        <v>213</v>
      </c>
      <c r="S193" s="94">
        <v>200</v>
      </c>
      <c r="T193" s="94">
        <v>198</v>
      </c>
      <c r="U193" s="94">
        <v>198</v>
      </c>
      <c r="V193" s="94">
        <v>193</v>
      </c>
      <c r="W193" s="94">
        <v>224</v>
      </c>
      <c r="X193" s="94">
        <v>12</v>
      </c>
      <c r="Y193" s="94">
        <v>9</v>
      </c>
      <c r="Z193" s="94">
        <v>222</v>
      </c>
      <c r="AA193" s="94">
        <v>230</v>
      </c>
      <c r="AB193" s="94">
        <v>203</v>
      </c>
      <c r="AC193" s="94">
        <v>200</v>
      </c>
      <c r="AD193" s="94">
        <v>226</v>
      </c>
      <c r="AE193" s="94">
        <v>226</v>
      </c>
      <c r="AF193" s="94">
        <v>222</v>
      </c>
      <c r="AG193" s="94">
        <v>229</v>
      </c>
    </row>
    <row r="194" spans="1:33" ht="63">
      <c r="A194" s="10">
        <v>214</v>
      </c>
      <c r="B194" s="11" t="s">
        <v>1035</v>
      </c>
      <c r="C194" s="11" t="s">
        <v>1537</v>
      </c>
      <c r="D194" s="11" t="s">
        <v>146</v>
      </c>
      <c r="E194" s="22">
        <v>6611001714</v>
      </c>
      <c r="F194" s="12" t="s">
        <v>1538</v>
      </c>
      <c r="G194" s="11" t="s">
        <v>1539</v>
      </c>
      <c r="H194" s="11" t="s">
        <v>1540</v>
      </c>
      <c r="I194" s="13">
        <v>1026600881196</v>
      </c>
      <c r="J194" s="13">
        <v>667601001</v>
      </c>
      <c r="K194" s="51" t="s">
        <v>1541</v>
      </c>
      <c r="L194" s="18" t="s">
        <v>1542</v>
      </c>
      <c r="M194" s="52" t="s">
        <v>1543</v>
      </c>
      <c r="N194" s="18" t="s">
        <v>1544</v>
      </c>
      <c r="O194" s="98">
        <v>357</v>
      </c>
      <c r="P194" s="97">
        <f t="shared" si="2"/>
        <v>29.971988795518207</v>
      </c>
      <c r="Q194" s="80">
        <v>107</v>
      </c>
      <c r="R194" s="101">
        <v>214</v>
      </c>
      <c r="S194" s="94">
        <v>86</v>
      </c>
      <c r="T194" s="94">
        <v>85</v>
      </c>
      <c r="U194" s="94">
        <v>65</v>
      </c>
      <c r="V194" s="94">
        <v>61</v>
      </c>
      <c r="W194" s="94">
        <v>89</v>
      </c>
      <c r="X194" s="94">
        <v>7</v>
      </c>
      <c r="Y194" s="94">
        <v>4</v>
      </c>
      <c r="Z194" s="94">
        <v>71</v>
      </c>
      <c r="AA194" s="94">
        <v>106</v>
      </c>
      <c r="AB194" s="94">
        <v>71</v>
      </c>
      <c r="AC194" s="94">
        <v>68</v>
      </c>
      <c r="AD194" s="94">
        <v>95</v>
      </c>
      <c r="AE194" s="94">
        <v>102</v>
      </c>
      <c r="AF194" s="94">
        <v>106</v>
      </c>
      <c r="AG194" s="94">
        <v>104</v>
      </c>
    </row>
    <row r="195" spans="1:33" ht="63">
      <c r="A195" s="10">
        <v>215</v>
      </c>
      <c r="B195" s="11" t="s">
        <v>1035</v>
      </c>
      <c r="C195" s="11" t="s">
        <v>1537</v>
      </c>
      <c r="D195" s="11" t="s">
        <v>146</v>
      </c>
      <c r="E195" s="10">
        <v>6611005719</v>
      </c>
      <c r="F195" s="12" t="s">
        <v>1545</v>
      </c>
      <c r="G195" s="11" t="s">
        <v>1546</v>
      </c>
      <c r="H195" s="11" t="s">
        <v>1547</v>
      </c>
      <c r="I195" s="13">
        <v>1026600881328</v>
      </c>
      <c r="J195" s="13">
        <v>667601001</v>
      </c>
      <c r="K195" s="53" t="s">
        <v>1548</v>
      </c>
      <c r="L195" s="18" t="s">
        <v>1549</v>
      </c>
      <c r="M195" s="54" t="s">
        <v>1550</v>
      </c>
      <c r="N195" s="18" t="s">
        <v>1551</v>
      </c>
      <c r="O195" s="98">
        <v>280</v>
      </c>
      <c r="P195" s="97">
        <f t="shared" ref="P195:P257" si="3">Q195/O195*100</f>
        <v>30</v>
      </c>
      <c r="Q195" s="80">
        <v>84</v>
      </c>
      <c r="R195" s="101">
        <v>215</v>
      </c>
      <c r="S195" s="94">
        <v>66</v>
      </c>
      <c r="T195" s="94">
        <v>65</v>
      </c>
      <c r="U195" s="94">
        <v>76</v>
      </c>
      <c r="V195" s="94">
        <v>70</v>
      </c>
      <c r="W195" s="94">
        <v>78</v>
      </c>
      <c r="X195" s="94">
        <v>1</v>
      </c>
      <c r="Y195" s="94">
        <v>0</v>
      </c>
      <c r="Z195" s="94">
        <v>75</v>
      </c>
      <c r="AA195" s="94">
        <v>81</v>
      </c>
      <c r="AB195" s="94">
        <v>67</v>
      </c>
      <c r="AC195" s="94">
        <v>66</v>
      </c>
      <c r="AD195" s="94">
        <v>79</v>
      </c>
      <c r="AE195" s="94">
        <v>79</v>
      </c>
      <c r="AF195" s="94">
        <v>79</v>
      </c>
      <c r="AG195" s="94">
        <v>82</v>
      </c>
    </row>
    <row r="196" spans="1:33" ht="63">
      <c r="A196" s="10">
        <v>216</v>
      </c>
      <c r="B196" s="11" t="s">
        <v>1511</v>
      </c>
      <c r="C196" s="11" t="s">
        <v>1512</v>
      </c>
      <c r="D196" s="11" t="s">
        <v>107</v>
      </c>
      <c r="E196" s="22">
        <v>6642003528</v>
      </c>
      <c r="F196" s="12" t="s">
        <v>1552</v>
      </c>
      <c r="G196" s="11" t="s">
        <v>1553</v>
      </c>
      <c r="H196" s="19" t="s">
        <v>1554</v>
      </c>
      <c r="I196" s="13">
        <v>1026600000000</v>
      </c>
      <c r="J196" s="13">
        <v>667601001</v>
      </c>
      <c r="K196" s="14" t="s">
        <v>1555</v>
      </c>
      <c r="L196" s="18" t="s">
        <v>1556</v>
      </c>
      <c r="M196" s="14">
        <v>83435544245</v>
      </c>
      <c r="N196" s="25" t="s">
        <v>1557</v>
      </c>
      <c r="O196" s="56">
        <v>282</v>
      </c>
      <c r="P196" s="97">
        <f t="shared" si="3"/>
        <v>30.141843971631204</v>
      </c>
      <c r="Q196" s="80">
        <v>85</v>
      </c>
      <c r="R196" s="101">
        <v>216</v>
      </c>
      <c r="S196" s="94">
        <v>78</v>
      </c>
      <c r="T196" s="94">
        <v>77</v>
      </c>
      <c r="U196" s="94">
        <v>80</v>
      </c>
      <c r="V196" s="94">
        <v>79</v>
      </c>
      <c r="W196" s="94">
        <v>81</v>
      </c>
      <c r="X196" s="94">
        <v>5</v>
      </c>
      <c r="Y196" s="94">
        <v>3</v>
      </c>
      <c r="Z196" s="94">
        <v>85</v>
      </c>
      <c r="AA196" s="94">
        <v>84</v>
      </c>
      <c r="AB196" s="94">
        <v>71</v>
      </c>
      <c r="AC196" s="94">
        <v>70</v>
      </c>
      <c r="AD196" s="94">
        <v>85</v>
      </c>
      <c r="AE196" s="94">
        <v>85</v>
      </c>
      <c r="AF196" s="94">
        <v>84</v>
      </c>
      <c r="AG196" s="94">
        <v>85</v>
      </c>
    </row>
    <row r="197" spans="1:33" ht="63">
      <c r="A197" s="10">
        <v>217</v>
      </c>
      <c r="B197" s="11" t="s">
        <v>1558</v>
      </c>
      <c r="C197" s="11" t="s">
        <v>1537</v>
      </c>
      <c r="D197" s="11" t="s">
        <v>107</v>
      </c>
      <c r="E197" s="22">
        <v>6611004874</v>
      </c>
      <c r="F197" s="12" t="s">
        <v>1559</v>
      </c>
      <c r="G197" s="11" t="s">
        <v>1560</v>
      </c>
      <c r="H197" s="11" t="s">
        <v>1561</v>
      </c>
      <c r="I197" s="13">
        <v>1026600882351</v>
      </c>
      <c r="J197" s="13">
        <v>667601001</v>
      </c>
      <c r="K197" s="14" t="s">
        <v>1562</v>
      </c>
      <c r="L197" s="14" t="s">
        <v>1563</v>
      </c>
      <c r="M197" s="14" t="s">
        <v>1564</v>
      </c>
      <c r="N197" s="14" t="s">
        <v>1565</v>
      </c>
      <c r="O197" s="56">
        <v>1036</v>
      </c>
      <c r="P197" s="97">
        <f t="shared" si="3"/>
        <v>30.019305019305019</v>
      </c>
      <c r="Q197" s="80">
        <v>311</v>
      </c>
      <c r="R197" s="101">
        <v>217</v>
      </c>
      <c r="S197" s="94">
        <v>248</v>
      </c>
      <c r="T197" s="94">
        <v>233</v>
      </c>
      <c r="U197" s="94">
        <v>186</v>
      </c>
      <c r="V197" s="94">
        <v>173</v>
      </c>
      <c r="W197" s="94">
        <v>218</v>
      </c>
      <c r="X197" s="94">
        <v>23</v>
      </c>
      <c r="Y197" s="94">
        <v>22</v>
      </c>
      <c r="Z197" s="94">
        <v>217</v>
      </c>
      <c r="AA197" s="94">
        <v>310</v>
      </c>
      <c r="AB197" s="94">
        <v>224</v>
      </c>
      <c r="AC197" s="94">
        <v>216</v>
      </c>
      <c r="AD197" s="94">
        <v>282</v>
      </c>
      <c r="AE197" s="94">
        <v>292</v>
      </c>
      <c r="AF197" s="94">
        <v>293</v>
      </c>
      <c r="AG197" s="94">
        <v>298</v>
      </c>
    </row>
    <row r="198" spans="1:33" ht="63">
      <c r="A198" s="10">
        <v>218</v>
      </c>
      <c r="B198" s="11" t="s">
        <v>1558</v>
      </c>
      <c r="C198" s="11" t="s">
        <v>1537</v>
      </c>
      <c r="D198" s="11" t="s">
        <v>107</v>
      </c>
      <c r="E198" s="22">
        <v>6611005116</v>
      </c>
      <c r="F198" s="12" t="s">
        <v>1566</v>
      </c>
      <c r="G198" s="11" t="s">
        <v>1567</v>
      </c>
      <c r="H198" s="11" t="s">
        <v>1568</v>
      </c>
      <c r="I198" s="13">
        <v>1026600881625</v>
      </c>
      <c r="J198" s="13">
        <v>667601001</v>
      </c>
      <c r="K198" s="14" t="s">
        <v>1569</v>
      </c>
      <c r="L198" s="18" t="s">
        <v>1570</v>
      </c>
      <c r="M198" s="14" t="s">
        <v>1571</v>
      </c>
      <c r="N198" s="25" t="s">
        <v>1572</v>
      </c>
      <c r="O198" s="56">
        <v>1111</v>
      </c>
      <c r="P198" s="97">
        <f t="shared" si="3"/>
        <v>29.972997299729975</v>
      </c>
      <c r="Q198" s="80">
        <v>333</v>
      </c>
      <c r="R198" s="101">
        <v>218</v>
      </c>
      <c r="S198" s="94">
        <v>333</v>
      </c>
      <c r="T198" s="94">
        <v>159</v>
      </c>
      <c r="U198" s="94">
        <v>274</v>
      </c>
      <c r="V198" s="94">
        <v>203</v>
      </c>
      <c r="W198" s="94">
        <v>219</v>
      </c>
      <c r="X198" s="94">
        <v>16</v>
      </c>
      <c r="Y198" s="94">
        <v>16</v>
      </c>
      <c r="Z198" s="94">
        <v>210</v>
      </c>
      <c r="AA198" s="94">
        <v>333</v>
      </c>
      <c r="AB198" s="94">
        <v>275</v>
      </c>
      <c r="AC198" s="94">
        <v>270</v>
      </c>
      <c r="AD198" s="94">
        <v>273</v>
      </c>
      <c r="AE198" s="94">
        <v>159</v>
      </c>
      <c r="AF198" s="94">
        <v>273</v>
      </c>
      <c r="AG198" s="94">
        <v>273</v>
      </c>
    </row>
    <row r="199" spans="1:33" ht="78.75">
      <c r="A199" s="10">
        <v>219</v>
      </c>
      <c r="B199" s="19" t="s">
        <v>1573</v>
      </c>
      <c r="C199" s="19" t="s">
        <v>1574</v>
      </c>
      <c r="D199" s="11" t="s">
        <v>107</v>
      </c>
      <c r="E199" s="22">
        <v>6638002465</v>
      </c>
      <c r="F199" s="23" t="s">
        <v>1575</v>
      </c>
      <c r="G199" s="19" t="s">
        <v>1576</v>
      </c>
      <c r="H199" s="11" t="s">
        <v>1577</v>
      </c>
      <c r="I199" s="13">
        <v>1026600880635</v>
      </c>
      <c r="J199" s="13">
        <v>667601001</v>
      </c>
      <c r="K199" s="14" t="s">
        <v>1578</v>
      </c>
      <c r="L199" s="18" t="s">
        <v>1579</v>
      </c>
      <c r="M199" s="14" t="s">
        <v>1580</v>
      </c>
      <c r="N199" s="25" t="s">
        <v>1581</v>
      </c>
      <c r="O199" s="56">
        <v>197</v>
      </c>
      <c r="P199" s="97">
        <f t="shared" si="3"/>
        <v>29.949238578680205</v>
      </c>
      <c r="Q199" s="80">
        <v>59</v>
      </c>
      <c r="R199" s="101">
        <v>219</v>
      </c>
      <c r="S199" s="94">
        <v>46</v>
      </c>
      <c r="T199" s="94">
        <v>45</v>
      </c>
      <c r="U199" s="94">
        <v>38</v>
      </c>
      <c r="V199" s="94">
        <v>37</v>
      </c>
      <c r="W199" s="94">
        <v>47</v>
      </c>
      <c r="X199" s="94">
        <v>5</v>
      </c>
      <c r="Y199" s="94">
        <v>5</v>
      </c>
      <c r="Z199" s="94">
        <v>51</v>
      </c>
      <c r="AA199" s="94">
        <v>50</v>
      </c>
      <c r="AB199" s="94">
        <v>46</v>
      </c>
      <c r="AC199" s="94">
        <v>46</v>
      </c>
      <c r="AD199" s="94">
        <v>50</v>
      </c>
      <c r="AE199" s="94">
        <v>49</v>
      </c>
      <c r="AF199" s="94">
        <v>50</v>
      </c>
      <c r="AG199" s="94">
        <v>51</v>
      </c>
    </row>
    <row r="200" spans="1:33" ht="63">
      <c r="A200" s="10">
        <v>220</v>
      </c>
      <c r="B200" s="19" t="s">
        <v>1582</v>
      </c>
      <c r="C200" s="19" t="s">
        <v>1574</v>
      </c>
      <c r="D200" s="11" t="s">
        <v>107</v>
      </c>
      <c r="E200" s="22">
        <v>6638002169</v>
      </c>
      <c r="F200" s="12" t="s">
        <v>1583</v>
      </c>
      <c r="G200" s="19" t="s">
        <v>1584</v>
      </c>
      <c r="H200" s="19" t="s">
        <v>1585</v>
      </c>
      <c r="I200" s="13">
        <v>1026600880096</v>
      </c>
      <c r="J200" s="13">
        <v>667601001</v>
      </c>
      <c r="K200" s="14" t="s">
        <v>1586</v>
      </c>
      <c r="L200" s="14" t="s">
        <v>1587</v>
      </c>
      <c r="M200" s="14" t="s">
        <v>1588</v>
      </c>
      <c r="N200" s="25" t="s">
        <v>1589</v>
      </c>
      <c r="O200" s="56">
        <v>1575</v>
      </c>
      <c r="P200" s="97">
        <f t="shared" si="3"/>
        <v>30.031746031746032</v>
      </c>
      <c r="Q200" s="80">
        <v>473</v>
      </c>
      <c r="R200" s="101">
        <v>220</v>
      </c>
      <c r="S200" s="94">
        <v>275</v>
      </c>
      <c r="T200" s="94">
        <v>257</v>
      </c>
      <c r="U200" s="94">
        <v>175</v>
      </c>
      <c r="V200" s="94">
        <v>166</v>
      </c>
      <c r="W200" s="94">
        <v>388</v>
      </c>
      <c r="X200" s="94">
        <v>18</v>
      </c>
      <c r="Y200" s="94">
        <v>11</v>
      </c>
      <c r="Z200" s="94">
        <v>439</v>
      </c>
      <c r="AA200" s="94">
        <v>449</v>
      </c>
      <c r="AB200" s="94">
        <v>322</v>
      </c>
      <c r="AC200" s="94">
        <v>310</v>
      </c>
      <c r="AD200" s="94">
        <v>438</v>
      </c>
      <c r="AE200" s="94">
        <v>430</v>
      </c>
      <c r="AF200" s="94">
        <v>431</v>
      </c>
      <c r="AG200" s="94">
        <v>444</v>
      </c>
    </row>
    <row r="201" spans="1:33" ht="47.25">
      <c r="A201" s="10">
        <v>221</v>
      </c>
      <c r="B201" s="19" t="s">
        <v>1573</v>
      </c>
      <c r="C201" s="19" t="s">
        <v>1574</v>
      </c>
      <c r="D201" s="11" t="s">
        <v>107</v>
      </c>
      <c r="E201" s="22">
        <v>6638002835</v>
      </c>
      <c r="F201" s="12" t="s">
        <v>1590</v>
      </c>
      <c r="G201" s="11" t="s">
        <v>1591</v>
      </c>
      <c r="H201" s="11" t="s">
        <v>1592</v>
      </c>
      <c r="I201" s="13">
        <v>1046600542120</v>
      </c>
      <c r="J201" s="13">
        <v>667601001</v>
      </c>
      <c r="K201" s="14" t="s">
        <v>1593</v>
      </c>
      <c r="L201" s="14" t="s">
        <v>1594</v>
      </c>
      <c r="M201" s="14" t="s">
        <v>1595</v>
      </c>
      <c r="N201" s="25" t="s">
        <v>1596</v>
      </c>
      <c r="O201" s="56">
        <v>875</v>
      </c>
      <c r="P201" s="97">
        <f t="shared" si="3"/>
        <v>30.057142857142853</v>
      </c>
      <c r="Q201" s="80">
        <v>263</v>
      </c>
      <c r="R201" s="101">
        <v>221</v>
      </c>
      <c r="S201" s="94">
        <v>238</v>
      </c>
      <c r="T201" s="94">
        <v>228</v>
      </c>
      <c r="U201" s="94">
        <v>189</v>
      </c>
      <c r="V201" s="94">
        <v>181</v>
      </c>
      <c r="W201" s="94">
        <v>241</v>
      </c>
      <c r="X201" s="94">
        <v>22</v>
      </c>
      <c r="Y201" s="94">
        <v>21</v>
      </c>
      <c r="Z201" s="94">
        <v>258</v>
      </c>
      <c r="AA201" s="94">
        <v>258</v>
      </c>
      <c r="AB201" s="94">
        <v>198</v>
      </c>
      <c r="AC201" s="94">
        <v>192</v>
      </c>
      <c r="AD201" s="94">
        <v>260</v>
      </c>
      <c r="AE201" s="94">
        <v>254</v>
      </c>
      <c r="AF201" s="94">
        <v>253</v>
      </c>
      <c r="AG201" s="94">
        <v>259</v>
      </c>
    </row>
    <row r="202" spans="1:33" ht="63">
      <c r="A202" s="10">
        <v>222</v>
      </c>
      <c r="B202" s="19" t="s">
        <v>1597</v>
      </c>
      <c r="C202" s="19" t="s">
        <v>1598</v>
      </c>
      <c r="D202" s="11" t="s">
        <v>107</v>
      </c>
      <c r="E202" s="22">
        <v>6656019278</v>
      </c>
      <c r="F202" s="12" t="s">
        <v>1599</v>
      </c>
      <c r="G202" s="11" t="s">
        <v>1600</v>
      </c>
      <c r="H202" s="11" t="s">
        <v>1601</v>
      </c>
      <c r="I202" s="13">
        <v>1086656000420</v>
      </c>
      <c r="J202" s="13">
        <v>667601001</v>
      </c>
      <c r="K202" s="14" t="s">
        <v>1602</v>
      </c>
      <c r="L202" s="25" t="s">
        <v>1603</v>
      </c>
      <c r="M202" s="14" t="s">
        <v>1604</v>
      </c>
      <c r="N202" s="14" t="s">
        <v>1605</v>
      </c>
      <c r="O202" s="56">
        <v>1200</v>
      </c>
      <c r="P202" s="97">
        <f t="shared" si="3"/>
        <v>30</v>
      </c>
      <c r="Q202" s="80">
        <v>360</v>
      </c>
      <c r="R202" s="101">
        <v>222</v>
      </c>
      <c r="S202" s="94">
        <v>299</v>
      </c>
      <c r="T202" s="94">
        <v>277</v>
      </c>
      <c r="U202" s="94">
        <v>254</v>
      </c>
      <c r="V202" s="94">
        <v>243</v>
      </c>
      <c r="W202" s="94">
        <v>296</v>
      </c>
      <c r="X202" s="94">
        <v>31</v>
      </c>
      <c r="Y202" s="94">
        <v>30</v>
      </c>
      <c r="Z202" s="94">
        <v>327</v>
      </c>
      <c r="AA202" s="94">
        <v>349</v>
      </c>
      <c r="AB202" s="94">
        <v>251</v>
      </c>
      <c r="AC202" s="94">
        <v>240</v>
      </c>
      <c r="AD202" s="94">
        <v>334</v>
      </c>
      <c r="AE202" s="94">
        <v>313</v>
      </c>
      <c r="AF202" s="94">
        <v>327</v>
      </c>
      <c r="AG202" s="94">
        <v>335</v>
      </c>
    </row>
    <row r="203" spans="1:33" ht="63">
      <c r="A203" s="10">
        <v>223</v>
      </c>
      <c r="B203" s="19" t="s">
        <v>1597</v>
      </c>
      <c r="C203" s="19" t="s">
        <v>1598</v>
      </c>
      <c r="D203" s="11" t="s">
        <v>107</v>
      </c>
      <c r="E203" s="22">
        <v>6656004137</v>
      </c>
      <c r="F203" s="12" t="s">
        <v>1606</v>
      </c>
      <c r="G203" s="11" t="s">
        <v>1607</v>
      </c>
      <c r="H203" s="11" t="s">
        <v>1608</v>
      </c>
      <c r="I203" s="13">
        <v>1026602270144</v>
      </c>
      <c r="J203" s="13">
        <v>667601001</v>
      </c>
      <c r="K203" s="20" t="s">
        <v>1609</v>
      </c>
      <c r="L203" s="16" t="s">
        <v>1610</v>
      </c>
      <c r="M203" s="20" t="s">
        <v>1611</v>
      </c>
      <c r="N203" s="16" t="s">
        <v>1612</v>
      </c>
      <c r="O203" s="56">
        <v>957</v>
      </c>
      <c r="P203" s="97">
        <f t="shared" si="3"/>
        <v>29.989550679205852</v>
      </c>
      <c r="Q203" s="80">
        <v>287</v>
      </c>
      <c r="R203" s="101">
        <v>223</v>
      </c>
      <c r="S203" s="94">
        <v>214</v>
      </c>
      <c r="T203" s="94">
        <v>207</v>
      </c>
      <c r="U203" s="94">
        <v>163</v>
      </c>
      <c r="V203" s="94">
        <v>148</v>
      </c>
      <c r="W203" s="94">
        <v>213</v>
      </c>
      <c r="X203" s="94">
        <v>7</v>
      </c>
      <c r="Y203" s="94">
        <v>5</v>
      </c>
      <c r="Z203" s="94">
        <v>255</v>
      </c>
      <c r="AA203" s="94">
        <v>267</v>
      </c>
      <c r="AB203" s="94">
        <v>190</v>
      </c>
      <c r="AC203" s="94">
        <v>181</v>
      </c>
      <c r="AD203" s="94">
        <v>273</v>
      </c>
      <c r="AE203" s="94">
        <v>249</v>
      </c>
      <c r="AF203" s="94">
        <v>259</v>
      </c>
      <c r="AG203" s="94">
        <v>267</v>
      </c>
    </row>
    <row r="204" spans="1:33" ht="47.25">
      <c r="A204" s="10">
        <v>224</v>
      </c>
      <c r="B204" s="19" t="s">
        <v>1597</v>
      </c>
      <c r="C204" s="19" t="s">
        <v>1598</v>
      </c>
      <c r="D204" s="11" t="s">
        <v>107</v>
      </c>
      <c r="E204" s="22">
        <v>6656004627</v>
      </c>
      <c r="F204" s="23" t="s">
        <v>1613</v>
      </c>
      <c r="G204" s="19" t="s">
        <v>1614</v>
      </c>
      <c r="H204" s="11" t="s">
        <v>1615</v>
      </c>
      <c r="I204" s="13">
        <v>1026602270254</v>
      </c>
      <c r="J204" s="13">
        <v>667601001</v>
      </c>
      <c r="K204" s="14" t="s">
        <v>1616</v>
      </c>
      <c r="L204" s="18" t="s">
        <v>1617</v>
      </c>
      <c r="M204" s="14" t="s">
        <v>1618</v>
      </c>
      <c r="N204" s="25" t="str">
        <f>HYPERLINK("https://tdshi.ekb.muzkult.ru/","https://tdshi.ekb.muzkult.ru/")</f>
        <v>https://tdshi.ekb.muzkult.ru/</v>
      </c>
      <c r="O204" s="56">
        <v>290</v>
      </c>
      <c r="P204" s="97">
        <f t="shared" si="3"/>
        <v>30</v>
      </c>
      <c r="Q204" s="80">
        <v>87</v>
      </c>
      <c r="R204" s="101">
        <v>224</v>
      </c>
      <c r="S204" s="94">
        <v>79</v>
      </c>
      <c r="T204" s="94">
        <v>70</v>
      </c>
      <c r="U204" s="94">
        <v>76</v>
      </c>
      <c r="V204" s="94">
        <v>68</v>
      </c>
      <c r="W204" s="94">
        <v>53</v>
      </c>
      <c r="X204" s="94">
        <v>2</v>
      </c>
      <c r="Y204" s="94">
        <v>1</v>
      </c>
      <c r="Z204" s="94">
        <v>83</v>
      </c>
      <c r="AA204" s="94">
        <v>80</v>
      </c>
      <c r="AB204" s="94">
        <v>67</v>
      </c>
      <c r="AC204" s="94">
        <v>61</v>
      </c>
      <c r="AD204" s="94">
        <v>86</v>
      </c>
      <c r="AE204" s="94">
        <v>77</v>
      </c>
      <c r="AF204" s="94">
        <v>78</v>
      </c>
      <c r="AG204" s="94">
        <v>85</v>
      </c>
    </row>
    <row r="205" spans="1:33" ht="63">
      <c r="A205" s="10">
        <v>225</v>
      </c>
      <c r="B205" s="11" t="s">
        <v>1035</v>
      </c>
      <c r="C205" s="19" t="s">
        <v>1619</v>
      </c>
      <c r="D205" s="11" t="s">
        <v>146</v>
      </c>
      <c r="E205" s="10">
        <v>6651002908</v>
      </c>
      <c r="F205" s="12" t="s">
        <v>1620</v>
      </c>
      <c r="G205" s="11" t="s">
        <v>1621</v>
      </c>
      <c r="H205" s="55" t="s">
        <v>1622</v>
      </c>
      <c r="I205" s="13">
        <v>1026602269792</v>
      </c>
      <c r="J205" s="13">
        <v>667601001</v>
      </c>
      <c r="K205" s="14" t="s">
        <v>1623</v>
      </c>
      <c r="L205" s="14" t="s">
        <v>1624</v>
      </c>
      <c r="M205" s="14" t="s">
        <v>1625</v>
      </c>
      <c r="N205" s="25" t="s">
        <v>1626</v>
      </c>
      <c r="O205" s="56">
        <v>105</v>
      </c>
      <c r="P205" s="97">
        <f t="shared" si="3"/>
        <v>30.476190476190478</v>
      </c>
      <c r="Q205" s="80">
        <v>32</v>
      </c>
      <c r="R205" s="101">
        <v>225</v>
      </c>
      <c r="S205" s="94">
        <v>30</v>
      </c>
      <c r="T205" s="94">
        <v>26</v>
      </c>
      <c r="U205" s="94">
        <v>27</v>
      </c>
      <c r="V205" s="94">
        <v>23</v>
      </c>
      <c r="W205" s="94">
        <v>28</v>
      </c>
      <c r="X205" s="94">
        <v>2</v>
      </c>
      <c r="Y205" s="94">
        <v>2</v>
      </c>
      <c r="Z205" s="94">
        <v>17</v>
      </c>
      <c r="AA205" s="94">
        <v>29</v>
      </c>
      <c r="AB205" s="94">
        <v>30</v>
      </c>
      <c r="AC205" s="94">
        <v>26</v>
      </c>
      <c r="AD205" s="94">
        <v>32</v>
      </c>
      <c r="AE205" s="94">
        <v>26</v>
      </c>
      <c r="AF205" s="94">
        <v>27</v>
      </c>
      <c r="AG205" s="94">
        <v>31</v>
      </c>
    </row>
    <row r="206" spans="1:33" ht="63">
      <c r="A206" s="10">
        <v>226</v>
      </c>
      <c r="B206" s="19" t="s">
        <v>1627</v>
      </c>
      <c r="C206" s="19" t="s">
        <v>1619</v>
      </c>
      <c r="D206" s="11" t="s">
        <v>107</v>
      </c>
      <c r="E206" s="22">
        <v>6651002721</v>
      </c>
      <c r="F206" s="12" t="s">
        <v>1628</v>
      </c>
      <c r="G206" s="11" t="s">
        <v>1629</v>
      </c>
      <c r="H206" s="11" t="s">
        <v>1630</v>
      </c>
      <c r="I206" s="13">
        <v>1026602269913</v>
      </c>
      <c r="J206" s="13">
        <v>667601001</v>
      </c>
      <c r="K206" s="14" t="s">
        <v>1631</v>
      </c>
      <c r="L206" s="18" t="s">
        <v>1632</v>
      </c>
      <c r="M206" s="14" t="s">
        <v>1633</v>
      </c>
      <c r="N206" s="25" t="s">
        <v>1634</v>
      </c>
      <c r="O206" s="56">
        <v>365</v>
      </c>
      <c r="P206" s="97">
        <f t="shared" si="3"/>
        <v>30.136986301369863</v>
      </c>
      <c r="Q206" s="80">
        <v>110</v>
      </c>
      <c r="R206" s="101">
        <v>226</v>
      </c>
      <c r="S206" s="94">
        <v>75</v>
      </c>
      <c r="T206" s="94">
        <v>68</v>
      </c>
      <c r="U206" s="94">
        <v>53</v>
      </c>
      <c r="V206" s="94">
        <v>45</v>
      </c>
      <c r="W206" s="94">
        <v>89</v>
      </c>
      <c r="X206" s="94">
        <v>5</v>
      </c>
      <c r="Y206" s="94">
        <v>4</v>
      </c>
      <c r="Z206" s="94">
        <v>61</v>
      </c>
      <c r="AA206" s="94">
        <v>102</v>
      </c>
      <c r="AB206" s="94">
        <v>57</v>
      </c>
      <c r="AC206" s="94">
        <v>50</v>
      </c>
      <c r="AD206" s="94">
        <v>76</v>
      </c>
      <c r="AE206" s="94">
        <v>97</v>
      </c>
      <c r="AF206" s="94">
        <v>95</v>
      </c>
      <c r="AG206" s="94">
        <v>100</v>
      </c>
    </row>
    <row r="207" spans="1:33" ht="63">
      <c r="A207" s="10">
        <v>227</v>
      </c>
      <c r="B207" s="19" t="s">
        <v>1627</v>
      </c>
      <c r="C207" s="19" t="s">
        <v>1619</v>
      </c>
      <c r="D207" s="11" t="s">
        <v>107</v>
      </c>
      <c r="E207" s="22">
        <v>6651001125</v>
      </c>
      <c r="F207" s="12" t="s">
        <v>1635</v>
      </c>
      <c r="G207" s="11" t="s">
        <v>1636</v>
      </c>
      <c r="H207" s="11" t="s">
        <v>1637</v>
      </c>
      <c r="I207" s="13">
        <v>1026602268550</v>
      </c>
      <c r="J207" s="13">
        <v>667601001</v>
      </c>
      <c r="K207" s="14" t="s">
        <v>1638</v>
      </c>
      <c r="L207" s="20" t="s">
        <v>1639</v>
      </c>
      <c r="M207" s="14" t="s">
        <v>1640</v>
      </c>
      <c r="N207" s="25" t="s">
        <v>1641</v>
      </c>
      <c r="O207" s="56">
        <v>570</v>
      </c>
      <c r="P207" s="97">
        <f t="shared" si="3"/>
        <v>30</v>
      </c>
      <c r="Q207" s="80">
        <v>171</v>
      </c>
      <c r="R207" s="101">
        <v>227</v>
      </c>
      <c r="S207" s="94">
        <v>136</v>
      </c>
      <c r="T207" s="94">
        <v>118</v>
      </c>
      <c r="U207" s="94">
        <v>127</v>
      </c>
      <c r="V207" s="94">
        <v>100</v>
      </c>
      <c r="W207" s="94">
        <v>146</v>
      </c>
      <c r="X207" s="94">
        <v>16</v>
      </c>
      <c r="Y207" s="94">
        <v>9</v>
      </c>
      <c r="Z207" s="94">
        <v>164</v>
      </c>
      <c r="AA207" s="94">
        <v>157</v>
      </c>
      <c r="AB207" s="94">
        <v>120</v>
      </c>
      <c r="AC207" s="94">
        <v>105</v>
      </c>
      <c r="AD207" s="94">
        <v>164</v>
      </c>
      <c r="AE207" s="94">
        <v>150</v>
      </c>
      <c r="AF207" s="94">
        <v>147</v>
      </c>
      <c r="AG207" s="94">
        <v>162</v>
      </c>
    </row>
    <row r="208" spans="1:33" ht="47.25">
      <c r="A208" s="10">
        <v>228</v>
      </c>
      <c r="B208" s="11" t="s">
        <v>1642</v>
      </c>
      <c r="C208" s="11" t="s">
        <v>1643</v>
      </c>
      <c r="D208" s="11" t="s">
        <v>107</v>
      </c>
      <c r="E208" s="22">
        <v>6634005433</v>
      </c>
      <c r="F208" s="12" t="s">
        <v>1644</v>
      </c>
      <c r="G208" s="11" t="s">
        <v>1645</v>
      </c>
      <c r="H208" s="11" t="s">
        <v>1646</v>
      </c>
      <c r="I208" s="13">
        <v>1026601905560</v>
      </c>
      <c r="J208" s="13">
        <v>667601001</v>
      </c>
      <c r="K208" s="14" t="s">
        <v>1647</v>
      </c>
      <c r="L208" s="24" t="s">
        <v>1648</v>
      </c>
      <c r="M208" s="14" t="s">
        <v>1649</v>
      </c>
      <c r="N208" s="25" t="s">
        <v>1650</v>
      </c>
      <c r="O208" s="56">
        <v>387</v>
      </c>
      <c r="P208" s="97">
        <f t="shared" si="3"/>
        <v>29.974160206718349</v>
      </c>
      <c r="Q208" s="80">
        <v>116</v>
      </c>
      <c r="R208" s="101">
        <v>228</v>
      </c>
      <c r="S208" s="94">
        <v>107</v>
      </c>
      <c r="T208" s="94">
        <v>104</v>
      </c>
      <c r="U208" s="94">
        <v>96</v>
      </c>
      <c r="V208" s="94">
        <v>92</v>
      </c>
      <c r="W208" s="94">
        <v>104</v>
      </c>
      <c r="X208" s="94">
        <v>4</v>
      </c>
      <c r="Y208" s="94">
        <v>3</v>
      </c>
      <c r="Z208" s="94">
        <v>75</v>
      </c>
      <c r="AA208" s="94">
        <v>115</v>
      </c>
      <c r="AB208" s="94">
        <v>92</v>
      </c>
      <c r="AC208" s="94">
        <v>90</v>
      </c>
      <c r="AD208" s="94">
        <v>100</v>
      </c>
      <c r="AE208" s="94">
        <v>106</v>
      </c>
      <c r="AF208" s="94">
        <v>112</v>
      </c>
      <c r="AG208" s="94">
        <v>114</v>
      </c>
    </row>
    <row r="209" spans="1:33" ht="63">
      <c r="A209" s="10">
        <v>229</v>
      </c>
      <c r="B209" s="11" t="s">
        <v>1651</v>
      </c>
      <c r="C209" s="11" t="s">
        <v>1643</v>
      </c>
      <c r="D209" s="11" t="s">
        <v>107</v>
      </c>
      <c r="E209" s="22">
        <v>6634007367</v>
      </c>
      <c r="F209" s="12" t="s">
        <v>1652</v>
      </c>
      <c r="G209" s="11" t="s">
        <v>1653</v>
      </c>
      <c r="H209" s="11" t="s">
        <v>1654</v>
      </c>
      <c r="I209" s="13">
        <v>1026601903789</v>
      </c>
      <c r="J209" s="13">
        <v>667601001</v>
      </c>
      <c r="K209" s="20" t="s">
        <v>1655</v>
      </c>
      <c r="L209" s="18" t="s">
        <v>1656</v>
      </c>
      <c r="M209" s="20" t="s">
        <v>1657</v>
      </c>
      <c r="N209" s="28" t="s">
        <v>1658</v>
      </c>
      <c r="O209" s="56">
        <v>2100</v>
      </c>
      <c r="P209" s="97">
        <f t="shared" si="3"/>
        <v>28.571428571428569</v>
      </c>
      <c r="Q209" s="80">
        <v>600</v>
      </c>
      <c r="R209" s="101">
        <v>229</v>
      </c>
      <c r="S209" s="94">
        <v>517</v>
      </c>
      <c r="T209" s="94">
        <v>503</v>
      </c>
      <c r="U209" s="94">
        <v>469</v>
      </c>
      <c r="V209" s="94">
        <v>449</v>
      </c>
      <c r="W209" s="94">
        <v>554</v>
      </c>
      <c r="X209" s="94">
        <v>31</v>
      </c>
      <c r="Y209" s="94">
        <v>28</v>
      </c>
      <c r="Z209" s="94">
        <v>471</v>
      </c>
      <c r="AA209" s="94">
        <v>593</v>
      </c>
      <c r="AB209" s="94">
        <v>440</v>
      </c>
      <c r="AC209" s="94">
        <v>435</v>
      </c>
      <c r="AD209" s="94">
        <v>568</v>
      </c>
      <c r="AE209" s="94">
        <v>576</v>
      </c>
      <c r="AF209" s="94">
        <v>592</v>
      </c>
      <c r="AG209" s="94">
        <v>594</v>
      </c>
    </row>
    <row r="210" spans="1:33" ht="47.25">
      <c r="A210" s="10">
        <v>230</v>
      </c>
      <c r="B210" s="11" t="s">
        <v>1642</v>
      </c>
      <c r="C210" s="11" t="s">
        <v>1643</v>
      </c>
      <c r="D210" s="11" t="s">
        <v>107</v>
      </c>
      <c r="E210" s="22">
        <v>6634006050</v>
      </c>
      <c r="F210" s="12" t="s">
        <v>1659</v>
      </c>
      <c r="G210" s="11" t="s">
        <v>1660</v>
      </c>
      <c r="H210" s="11" t="s">
        <v>1661</v>
      </c>
      <c r="I210" s="13">
        <v>1026601903646</v>
      </c>
      <c r="J210" s="13">
        <v>667601001</v>
      </c>
      <c r="K210" s="56" t="s">
        <v>1662</v>
      </c>
      <c r="L210" s="18" t="s">
        <v>1663</v>
      </c>
      <c r="M210" s="56" t="s">
        <v>1664</v>
      </c>
      <c r="N210" s="25" t="s">
        <v>1665</v>
      </c>
      <c r="O210" s="56">
        <v>260</v>
      </c>
      <c r="P210" s="97">
        <f t="shared" si="3"/>
        <v>30</v>
      </c>
      <c r="Q210" s="80">
        <v>78</v>
      </c>
      <c r="R210" s="101">
        <v>230</v>
      </c>
      <c r="S210" s="94">
        <v>63</v>
      </c>
      <c r="T210" s="94">
        <v>63</v>
      </c>
      <c r="U210" s="94">
        <v>66</v>
      </c>
      <c r="V210" s="94">
        <v>66</v>
      </c>
      <c r="W210" s="94">
        <v>76</v>
      </c>
      <c r="X210" s="94">
        <v>7</v>
      </c>
      <c r="Y210" s="94">
        <v>6</v>
      </c>
      <c r="Z210" s="94">
        <v>75</v>
      </c>
      <c r="AA210" s="94">
        <v>78</v>
      </c>
      <c r="AB210" s="94">
        <v>73</v>
      </c>
      <c r="AC210" s="94">
        <v>73</v>
      </c>
      <c r="AD210" s="94">
        <v>78</v>
      </c>
      <c r="AE210" s="94">
        <v>78</v>
      </c>
      <c r="AF210" s="94">
        <v>78</v>
      </c>
      <c r="AG210" s="94">
        <v>78</v>
      </c>
    </row>
    <row r="211" spans="1:33" ht="47.25">
      <c r="A211" s="10">
        <v>231</v>
      </c>
      <c r="B211" s="29" t="s">
        <v>1642</v>
      </c>
      <c r="C211" s="11" t="s">
        <v>1643</v>
      </c>
      <c r="D211" s="11" t="s">
        <v>107</v>
      </c>
      <c r="E211" s="22">
        <v>6634007800</v>
      </c>
      <c r="F211" s="12" t="s">
        <v>1666</v>
      </c>
      <c r="G211" s="11" t="s">
        <v>1667</v>
      </c>
      <c r="H211" s="11" t="s">
        <v>1668</v>
      </c>
      <c r="I211" s="13">
        <v>1026601903679</v>
      </c>
      <c r="J211" s="13">
        <v>667601001</v>
      </c>
      <c r="K211" s="57" t="s">
        <v>1669</v>
      </c>
      <c r="L211" s="18" t="s">
        <v>1670</v>
      </c>
      <c r="M211" s="24" t="s">
        <v>1671</v>
      </c>
      <c r="N211" s="18" t="s">
        <v>1672</v>
      </c>
      <c r="O211" s="98">
        <v>589</v>
      </c>
      <c r="P211" s="97">
        <f t="shared" si="3"/>
        <v>30.050933786078097</v>
      </c>
      <c r="Q211" s="80">
        <v>177</v>
      </c>
      <c r="R211" s="101">
        <v>231</v>
      </c>
      <c r="S211" s="94">
        <v>147</v>
      </c>
      <c r="T211" s="94">
        <v>142</v>
      </c>
      <c r="U211" s="94">
        <v>137</v>
      </c>
      <c r="V211" s="94">
        <v>129</v>
      </c>
      <c r="W211" s="94">
        <v>146</v>
      </c>
      <c r="X211" s="94">
        <v>7</v>
      </c>
      <c r="Y211" s="94">
        <v>7</v>
      </c>
      <c r="Z211" s="94">
        <v>175</v>
      </c>
      <c r="AA211" s="94">
        <v>170</v>
      </c>
      <c r="AB211" s="94">
        <v>141</v>
      </c>
      <c r="AC211" s="94">
        <v>135</v>
      </c>
      <c r="AD211" s="94">
        <v>174</v>
      </c>
      <c r="AE211" s="94">
        <v>167</v>
      </c>
      <c r="AF211" s="94">
        <v>169</v>
      </c>
      <c r="AG211" s="94">
        <v>175</v>
      </c>
    </row>
    <row r="212" spans="1:33" ht="47.25">
      <c r="A212" s="10">
        <v>232</v>
      </c>
      <c r="B212" s="11" t="s">
        <v>1673</v>
      </c>
      <c r="C212" s="11" t="s">
        <v>1674</v>
      </c>
      <c r="D212" s="11" t="s">
        <v>107</v>
      </c>
      <c r="E212" s="10">
        <v>6653002075</v>
      </c>
      <c r="F212" s="12" t="s">
        <v>1675</v>
      </c>
      <c r="G212" s="11" t="s">
        <v>1676</v>
      </c>
      <c r="H212" s="11" t="s">
        <v>1677</v>
      </c>
      <c r="I212" s="13">
        <v>1026601906649</v>
      </c>
      <c r="J212" s="13">
        <v>667601001</v>
      </c>
      <c r="K212" s="14" t="s">
        <v>1678</v>
      </c>
      <c r="L212" s="14" t="s">
        <v>1679</v>
      </c>
      <c r="M212" s="14" t="s">
        <v>1680</v>
      </c>
      <c r="N212" s="28" t="s">
        <v>1681</v>
      </c>
      <c r="O212" s="56">
        <v>337</v>
      </c>
      <c r="P212" s="97">
        <f t="shared" si="3"/>
        <v>29.970326409495552</v>
      </c>
      <c r="Q212" s="80">
        <v>101</v>
      </c>
      <c r="R212" s="101">
        <v>232</v>
      </c>
      <c r="S212" s="94">
        <v>79</v>
      </c>
      <c r="T212" s="94">
        <v>70</v>
      </c>
      <c r="U212" s="94">
        <v>54</v>
      </c>
      <c r="V212" s="94">
        <v>47</v>
      </c>
      <c r="W212" s="94">
        <v>90</v>
      </c>
      <c r="X212" s="94">
        <v>6</v>
      </c>
      <c r="Y212" s="94">
        <v>6</v>
      </c>
      <c r="Z212" s="94">
        <v>92</v>
      </c>
      <c r="AA212" s="94">
        <v>93</v>
      </c>
      <c r="AB212" s="94">
        <v>80</v>
      </c>
      <c r="AC212" s="94">
        <v>77</v>
      </c>
      <c r="AD212" s="94">
        <v>92</v>
      </c>
      <c r="AE212" s="94">
        <v>86</v>
      </c>
      <c r="AF212" s="94">
        <v>88</v>
      </c>
      <c r="AG212" s="94">
        <v>97</v>
      </c>
    </row>
    <row r="213" spans="1:33" ht="63">
      <c r="A213" s="10">
        <v>233</v>
      </c>
      <c r="B213" s="11" t="s">
        <v>1067</v>
      </c>
      <c r="C213" s="11" t="s">
        <v>1682</v>
      </c>
      <c r="D213" s="19" t="s">
        <v>1683</v>
      </c>
      <c r="E213" s="10">
        <v>6652001833</v>
      </c>
      <c r="F213" s="12" t="s">
        <v>1684</v>
      </c>
      <c r="G213" s="11" t="s">
        <v>1685</v>
      </c>
      <c r="H213" s="11" t="s">
        <v>1686</v>
      </c>
      <c r="I213" s="13">
        <v>1026602174268</v>
      </c>
      <c r="J213" s="13">
        <v>668501001</v>
      </c>
      <c r="K213" s="17" t="s">
        <v>1687</v>
      </c>
      <c r="L213" s="18" t="s">
        <v>1688</v>
      </c>
      <c r="M213" s="58" t="s">
        <v>1689</v>
      </c>
      <c r="N213" s="18" t="s">
        <v>1690</v>
      </c>
      <c r="O213" s="98">
        <v>100</v>
      </c>
      <c r="P213" s="97">
        <f t="shared" si="3"/>
        <v>30</v>
      </c>
      <c r="Q213" s="80">
        <v>30</v>
      </c>
      <c r="R213" s="101">
        <v>233</v>
      </c>
      <c r="S213" s="94">
        <v>27</v>
      </c>
      <c r="T213" s="94">
        <v>26</v>
      </c>
      <c r="U213" s="94">
        <v>25</v>
      </c>
      <c r="V213" s="94">
        <v>24</v>
      </c>
      <c r="W213" s="94">
        <v>30</v>
      </c>
      <c r="X213" s="94">
        <v>2</v>
      </c>
      <c r="Y213" s="94">
        <v>2</v>
      </c>
      <c r="Z213" s="94">
        <v>29</v>
      </c>
      <c r="AA213" s="94">
        <v>29</v>
      </c>
      <c r="AB213" s="94">
        <v>28</v>
      </c>
      <c r="AC213" s="94">
        <v>27</v>
      </c>
      <c r="AD213" s="94">
        <v>28</v>
      </c>
      <c r="AE213" s="94">
        <v>29</v>
      </c>
      <c r="AF213" s="94">
        <v>29</v>
      </c>
      <c r="AG213" s="94">
        <v>29</v>
      </c>
    </row>
    <row r="214" spans="1:33" ht="47.25">
      <c r="A214" s="10">
        <v>234</v>
      </c>
      <c r="B214" s="11" t="s">
        <v>1691</v>
      </c>
      <c r="C214" s="11" t="s">
        <v>1682</v>
      </c>
      <c r="D214" s="11" t="s">
        <v>107</v>
      </c>
      <c r="E214" s="10">
        <v>6652004464</v>
      </c>
      <c r="F214" s="12" t="s">
        <v>1692</v>
      </c>
      <c r="G214" s="11" t="s">
        <v>1016</v>
      </c>
      <c r="H214" s="11" t="s">
        <v>1693</v>
      </c>
      <c r="I214" s="13">
        <v>1026602178019</v>
      </c>
      <c r="J214" s="13">
        <v>668501001</v>
      </c>
      <c r="K214" s="14" t="s">
        <v>1694</v>
      </c>
      <c r="L214" s="14" t="s">
        <v>1695</v>
      </c>
      <c r="M214" s="14" t="s">
        <v>1696</v>
      </c>
      <c r="N214" s="25" t="s">
        <v>1697</v>
      </c>
      <c r="O214" s="56">
        <v>100</v>
      </c>
      <c r="P214" s="97">
        <f t="shared" si="3"/>
        <v>30</v>
      </c>
      <c r="Q214" s="80">
        <v>30</v>
      </c>
      <c r="R214" s="101">
        <v>234</v>
      </c>
      <c r="S214" s="94">
        <v>30</v>
      </c>
      <c r="T214" s="94">
        <v>29</v>
      </c>
      <c r="U214" s="94">
        <v>26</v>
      </c>
      <c r="V214" s="94">
        <v>21</v>
      </c>
      <c r="W214" s="94">
        <v>24</v>
      </c>
      <c r="X214" s="94">
        <v>2</v>
      </c>
      <c r="Y214" s="94">
        <v>2</v>
      </c>
      <c r="Z214" s="94">
        <v>30</v>
      </c>
      <c r="AA214" s="94">
        <v>30</v>
      </c>
      <c r="AB214" s="94">
        <v>25</v>
      </c>
      <c r="AC214" s="94">
        <v>25</v>
      </c>
      <c r="AD214" s="94">
        <v>29</v>
      </c>
      <c r="AE214" s="94">
        <v>29</v>
      </c>
      <c r="AF214" s="94">
        <v>29</v>
      </c>
      <c r="AG214" s="94">
        <v>29</v>
      </c>
    </row>
    <row r="215" spans="1:33" ht="47.25">
      <c r="A215" s="10">
        <v>235</v>
      </c>
      <c r="B215" s="19" t="s">
        <v>1698</v>
      </c>
      <c r="C215" s="11" t="s">
        <v>1682</v>
      </c>
      <c r="D215" s="19" t="s">
        <v>107</v>
      </c>
      <c r="E215" s="22">
        <v>6685037553</v>
      </c>
      <c r="F215" s="23" t="s">
        <v>1699</v>
      </c>
      <c r="G215" s="19" t="s">
        <v>1700</v>
      </c>
      <c r="H215" s="19" t="s">
        <v>1701</v>
      </c>
      <c r="I215" s="13">
        <v>1136685014564</v>
      </c>
      <c r="J215" s="13">
        <v>668501001</v>
      </c>
      <c r="K215" s="17" t="s">
        <v>1702</v>
      </c>
      <c r="L215" s="18" t="s">
        <v>1703</v>
      </c>
      <c r="M215" s="18" t="s">
        <v>1704</v>
      </c>
      <c r="N215" s="18" t="s">
        <v>1705</v>
      </c>
      <c r="O215" s="98">
        <v>700</v>
      </c>
      <c r="P215" s="97">
        <f t="shared" si="3"/>
        <v>30</v>
      </c>
      <c r="Q215" s="80">
        <v>210</v>
      </c>
      <c r="R215" s="101">
        <v>235</v>
      </c>
      <c r="S215" s="94">
        <v>171</v>
      </c>
      <c r="T215" s="94">
        <v>166</v>
      </c>
      <c r="U215" s="94">
        <v>160</v>
      </c>
      <c r="V215" s="94">
        <v>140</v>
      </c>
      <c r="W215" s="94">
        <v>185</v>
      </c>
      <c r="X215" s="94">
        <v>8</v>
      </c>
      <c r="Y215" s="94">
        <v>8</v>
      </c>
      <c r="Z215" s="94">
        <v>189</v>
      </c>
      <c r="AA215" s="94">
        <v>207</v>
      </c>
      <c r="AB215" s="94">
        <v>128</v>
      </c>
      <c r="AC215" s="94">
        <v>124</v>
      </c>
      <c r="AD215" s="94">
        <v>202</v>
      </c>
      <c r="AE215" s="94">
        <v>206</v>
      </c>
      <c r="AF215" s="94">
        <v>202</v>
      </c>
      <c r="AG215" s="94">
        <v>203</v>
      </c>
    </row>
    <row r="216" spans="1:33" ht="63">
      <c r="A216" s="10">
        <v>236</v>
      </c>
      <c r="B216" s="11" t="s">
        <v>1706</v>
      </c>
      <c r="C216" s="11" t="s">
        <v>1682</v>
      </c>
      <c r="D216" s="11" t="s">
        <v>107</v>
      </c>
      <c r="E216" s="10">
        <v>6652011422</v>
      </c>
      <c r="F216" s="12" t="s">
        <v>1707</v>
      </c>
      <c r="G216" s="11" t="s">
        <v>1708</v>
      </c>
      <c r="H216" s="11" t="s">
        <v>1709</v>
      </c>
      <c r="I216" s="13">
        <v>1026602176996</v>
      </c>
      <c r="J216" s="13">
        <v>668501001</v>
      </c>
      <c r="K216" s="14" t="s">
        <v>1710</v>
      </c>
      <c r="L216" s="14" t="s">
        <v>1711</v>
      </c>
      <c r="M216" s="14" t="s">
        <v>1712</v>
      </c>
      <c r="N216" s="25" t="s">
        <v>1713</v>
      </c>
      <c r="O216" s="56">
        <v>332</v>
      </c>
      <c r="P216" s="97">
        <f t="shared" si="3"/>
        <v>30.120481927710845</v>
      </c>
      <c r="Q216" s="80">
        <v>100</v>
      </c>
      <c r="R216" s="101">
        <v>236</v>
      </c>
      <c r="S216" s="94">
        <v>90</v>
      </c>
      <c r="T216" s="94">
        <v>89</v>
      </c>
      <c r="U216" s="94">
        <v>89</v>
      </c>
      <c r="V216" s="94">
        <v>78</v>
      </c>
      <c r="W216" s="94">
        <v>88</v>
      </c>
      <c r="X216" s="94">
        <v>14</v>
      </c>
      <c r="Y216" s="94">
        <v>10</v>
      </c>
      <c r="Z216" s="94">
        <v>99</v>
      </c>
      <c r="AA216" s="94">
        <v>100</v>
      </c>
      <c r="AB216" s="94">
        <v>74</v>
      </c>
      <c r="AC216" s="94">
        <v>73</v>
      </c>
      <c r="AD216" s="94">
        <v>100</v>
      </c>
      <c r="AE216" s="94">
        <v>94</v>
      </c>
      <c r="AF216" s="94">
        <v>96</v>
      </c>
      <c r="AG216" s="94">
        <v>100</v>
      </c>
    </row>
    <row r="217" spans="1:33" ht="63">
      <c r="A217" s="10">
        <v>237</v>
      </c>
      <c r="B217" s="11" t="s">
        <v>1035</v>
      </c>
      <c r="C217" s="11" t="s">
        <v>1714</v>
      </c>
      <c r="D217" s="11" t="s">
        <v>146</v>
      </c>
      <c r="E217" s="22">
        <v>6652008878</v>
      </c>
      <c r="F217" s="12" t="s">
        <v>1715</v>
      </c>
      <c r="G217" s="11" t="s">
        <v>1716</v>
      </c>
      <c r="H217" s="19" t="s">
        <v>1717</v>
      </c>
      <c r="I217" s="13">
        <v>1026602178173</v>
      </c>
      <c r="J217" s="13">
        <v>668501001</v>
      </c>
      <c r="K217" s="18" t="s">
        <v>1718</v>
      </c>
      <c r="L217" s="18" t="s">
        <v>1719</v>
      </c>
      <c r="M217" s="20" t="s">
        <v>1720</v>
      </c>
      <c r="N217" s="18" t="s">
        <v>1721</v>
      </c>
      <c r="O217" s="98">
        <v>175</v>
      </c>
      <c r="P217" s="97">
        <f t="shared" si="3"/>
        <v>30.285714285714288</v>
      </c>
      <c r="Q217" s="80">
        <v>53</v>
      </c>
      <c r="R217" s="101">
        <v>237</v>
      </c>
      <c r="S217" s="94">
        <v>50</v>
      </c>
      <c r="T217" s="94">
        <v>47</v>
      </c>
      <c r="U217" s="94">
        <v>43</v>
      </c>
      <c r="V217" s="94">
        <v>39</v>
      </c>
      <c r="W217" s="94">
        <v>38</v>
      </c>
      <c r="X217" s="94">
        <v>2</v>
      </c>
      <c r="Y217" s="94">
        <v>2</v>
      </c>
      <c r="Z217" s="94">
        <v>53</v>
      </c>
      <c r="AA217" s="94">
        <v>53</v>
      </c>
      <c r="AB217" s="94">
        <v>39</v>
      </c>
      <c r="AC217" s="94">
        <v>35</v>
      </c>
      <c r="AD217" s="94">
        <v>53</v>
      </c>
      <c r="AE217" s="94">
        <v>47</v>
      </c>
      <c r="AF217" s="94">
        <v>50</v>
      </c>
      <c r="AG217" s="94">
        <v>51</v>
      </c>
    </row>
    <row r="218" spans="1:33" ht="63">
      <c r="A218" s="10">
        <v>238</v>
      </c>
      <c r="B218" s="29" t="s">
        <v>1722</v>
      </c>
      <c r="C218" s="11" t="s">
        <v>1714</v>
      </c>
      <c r="D218" s="11" t="s">
        <v>107</v>
      </c>
      <c r="E218" s="22">
        <v>6652014695</v>
      </c>
      <c r="F218" s="12" t="s">
        <v>1723</v>
      </c>
      <c r="G218" s="11" t="s">
        <v>1724</v>
      </c>
      <c r="H218" s="19" t="s">
        <v>1725</v>
      </c>
      <c r="I218" s="13">
        <v>1026602175820</v>
      </c>
      <c r="J218" s="13">
        <v>668501001</v>
      </c>
      <c r="K218" s="18" t="s">
        <v>1726</v>
      </c>
      <c r="L218" s="18" t="s">
        <v>1727</v>
      </c>
      <c r="M218" s="18" t="s">
        <v>1728</v>
      </c>
      <c r="N218" s="18" t="s">
        <v>1729</v>
      </c>
      <c r="O218" s="98">
        <v>101</v>
      </c>
      <c r="P218" s="97">
        <f t="shared" si="3"/>
        <v>29.702970297029701</v>
      </c>
      <c r="Q218" s="80">
        <v>30</v>
      </c>
      <c r="R218" s="101">
        <v>238</v>
      </c>
      <c r="S218" s="94">
        <v>27</v>
      </c>
      <c r="T218" s="94">
        <v>25</v>
      </c>
      <c r="U218" s="94">
        <v>27</v>
      </c>
      <c r="V218" s="94">
        <v>25</v>
      </c>
      <c r="W218" s="94">
        <v>22</v>
      </c>
      <c r="X218" s="94">
        <v>3</v>
      </c>
      <c r="Y218" s="94">
        <v>2</v>
      </c>
      <c r="Z218" s="94">
        <v>30</v>
      </c>
      <c r="AA218" s="94">
        <v>30</v>
      </c>
      <c r="AB218" s="94">
        <v>25</v>
      </c>
      <c r="AC218" s="94">
        <v>23</v>
      </c>
      <c r="AD218" s="94">
        <v>29</v>
      </c>
      <c r="AE218" s="94">
        <v>27</v>
      </c>
      <c r="AF218" s="94">
        <v>27</v>
      </c>
      <c r="AG218" s="94">
        <v>30</v>
      </c>
    </row>
    <row r="219" spans="1:33" ht="63">
      <c r="A219" s="10">
        <v>239</v>
      </c>
      <c r="B219" s="29" t="s">
        <v>1722</v>
      </c>
      <c r="C219" s="11" t="s">
        <v>1714</v>
      </c>
      <c r="D219" s="11" t="s">
        <v>107</v>
      </c>
      <c r="E219" s="22">
        <v>6652008892</v>
      </c>
      <c r="F219" s="12" t="s">
        <v>1730</v>
      </c>
      <c r="G219" s="11" t="s">
        <v>1731</v>
      </c>
      <c r="H219" s="19" t="s">
        <v>1732</v>
      </c>
      <c r="I219" s="13">
        <v>1026602175258</v>
      </c>
      <c r="J219" s="13">
        <v>668501001</v>
      </c>
      <c r="K219" s="17" t="s">
        <v>1733</v>
      </c>
      <c r="L219" s="18" t="s">
        <v>1734</v>
      </c>
      <c r="M219" s="18" t="s">
        <v>1735</v>
      </c>
      <c r="N219" s="18" t="s">
        <v>1736</v>
      </c>
      <c r="O219" s="98">
        <v>160</v>
      </c>
      <c r="P219" s="97">
        <f t="shared" si="3"/>
        <v>30</v>
      </c>
      <c r="Q219" s="80">
        <v>48</v>
      </c>
      <c r="R219" s="101">
        <v>239</v>
      </c>
      <c r="S219" s="94">
        <v>43</v>
      </c>
      <c r="T219" s="94">
        <v>43</v>
      </c>
      <c r="U219" s="94">
        <v>37</v>
      </c>
      <c r="V219" s="94">
        <v>37</v>
      </c>
      <c r="W219" s="94">
        <v>41</v>
      </c>
      <c r="X219" s="94">
        <v>1</v>
      </c>
      <c r="Y219" s="94">
        <v>1</v>
      </c>
      <c r="Z219" s="94">
        <v>48</v>
      </c>
      <c r="AA219" s="94">
        <v>47</v>
      </c>
      <c r="AB219" s="94">
        <v>40</v>
      </c>
      <c r="AC219" s="94">
        <v>40</v>
      </c>
      <c r="AD219" s="94">
        <v>48</v>
      </c>
      <c r="AE219" s="94">
        <v>45</v>
      </c>
      <c r="AF219" s="94">
        <v>46</v>
      </c>
      <c r="AG219" s="94">
        <v>48</v>
      </c>
    </row>
    <row r="220" spans="1:33" ht="47.25">
      <c r="A220" s="10">
        <v>240</v>
      </c>
      <c r="B220" s="11" t="s">
        <v>1722</v>
      </c>
      <c r="C220" s="11" t="s">
        <v>1714</v>
      </c>
      <c r="D220" s="11" t="s">
        <v>107</v>
      </c>
      <c r="E220" s="59">
        <v>6652012190</v>
      </c>
      <c r="F220" s="23" t="s">
        <v>1737</v>
      </c>
      <c r="G220" s="11" t="s">
        <v>1738</v>
      </c>
      <c r="H220" s="11" t="s">
        <v>1739</v>
      </c>
      <c r="I220" s="13">
        <v>1026602177799</v>
      </c>
      <c r="J220" s="13">
        <v>668501001</v>
      </c>
      <c r="K220" s="14" t="s">
        <v>1740</v>
      </c>
      <c r="L220" s="18" t="s">
        <v>1741</v>
      </c>
      <c r="M220" s="14" t="s">
        <v>1742</v>
      </c>
      <c r="N220" s="60" t="s">
        <v>1743</v>
      </c>
      <c r="O220" s="56">
        <v>757</v>
      </c>
      <c r="P220" s="97">
        <f t="shared" si="3"/>
        <v>29.98678996036988</v>
      </c>
      <c r="Q220" s="80">
        <v>227</v>
      </c>
      <c r="R220" s="101">
        <v>240</v>
      </c>
      <c r="S220" s="94">
        <v>138</v>
      </c>
      <c r="T220" s="94">
        <v>128</v>
      </c>
      <c r="U220" s="94">
        <v>101</v>
      </c>
      <c r="V220" s="94">
        <v>88</v>
      </c>
      <c r="W220" s="94">
        <v>138</v>
      </c>
      <c r="X220" s="94">
        <v>6</v>
      </c>
      <c r="Y220" s="94">
        <v>2</v>
      </c>
      <c r="Z220" s="94">
        <v>210</v>
      </c>
      <c r="AA220" s="94">
        <v>215</v>
      </c>
      <c r="AB220" s="94">
        <v>144</v>
      </c>
      <c r="AC220" s="94">
        <v>140</v>
      </c>
      <c r="AD220" s="94">
        <v>213</v>
      </c>
      <c r="AE220" s="94">
        <v>212</v>
      </c>
      <c r="AF220" s="94">
        <v>206</v>
      </c>
      <c r="AG220" s="94">
        <v>205</v>
      </c>
    </row>
    <row r="221" spans="1:33" ht="47.25">
      <c r="A221" s="10">
        <v>241</v>
      </c>
      <c r="B221" s="19" t="s">
        <v>1722</v>
      </c>
      <c r="C221" s="11" t="s">
        <v>1714</v>
      </c>
      <c r="D221" s="11" t="s">
        <v>107</v>
      </c>
      <c r="E221" s="27">
        <v>6652012497</v>
      </c>
      <c r="F221" s="23" t="s">
        <v>1744</v>
      </c>
      <c r="G221" s="11" t="s">
        <v>1745</v>
      </c>
      <c r="H221" s="11" t="s">
        <v>1746</v>
      </c>
      <c r="I221" s="13">
        <v>1026602178888</v>
      </c>
      <c r="J221" s="13">
        <v>668501001</v>
      </c>
      <c r="K221" s="14" t="s">
        <v>1747</v>
      </c>
      <c r="L221" s="61" t="s">
        <v>1748</v>
      </c>
      <c r="M221" s="14" t="s">
        <v>1749</v>
      </c>
      <c r="N221" s="61" t="s">
        <v>1750</v>
      </c>
      <c r="O221" s="56">
        <v>850</v>
      </c>
      <c r="P221" s="97">
        <f t="shared" si="3"/>
        <v>30</v>
      </c>
      <c r="Q221" s="80">
        <v>255</v>
      </c>
      <c r="R221" s="101">
        <v>241</v>
      </c>
      <c r="S221" s="94">
        <v>213</v>
      </c>
      <c r="T221" s="94">
        <v>203</v>
      </c>
      <c r="U221" s="94">
        <v>200</v>
      </c>
      <c r="V221" s="94">
        <v>185</v>
      </c>
      <c r="W221" s="94">
        <v>212</v>
      </c>
      <c r="X221" s="94">
        <v>26</v>
      </c>
      <c r="Y221" s="94">
        <v>21</v>
      </c>
      <c r="Z221" s="94">
        <v>237</v>
      </c>
      <c r="AA221" s="94">
        <v>247</v>
      </c>
      <c r="AB221" s="94">
        <v>181</v>
      </c>
      <c r="AC221" s="94">
        <v>174</v>
      </c>
      <c r="AD221" s="94">
        <v>246</v>
      </c>
      <c r="AE221" s="94">
        <v>242</v>
      </c>
      <c r="AF221" s="94">
        <v>244</v>
      </c>
      <c r="AG221" s="94">
        <v>244</v>
      </c>
    </row>
    <row r="222" spans="1:33" ht="47.25">
      <c r="A222" s="10">
        <v>242</v>
      </c>
      <c r="B222" s="29" t="s">
        <v>1722</v>
      </c>
      <c r="C222" s="11" t="s">
        <v>1714</v>
      </c>
      <c r="D222" s="11" t="s">
        <v>107</v>
      </c>
      <c r="E222" s="22">
        <v>6652008885</v>
      </c>
      <c r="F222" s="12" t="s">
        <v>1751</v>
      </c>
      <c r="G222" s="11" t="s">
        <v>1752</v>
      </c>
      <c r="H222" s="19" t="s">
        <v>1753</v>
      </c>
      <c r="I222" s="13">
        <v>1026602176248</v>
      </c>
      <c r="J222" s="13">
        <v>665201001</v>
      </c>
      <c r="K222" s="17" t="s">
        <v>1754</v>
      </c>
      <c r="L222" s="18" t="s">
        <v>1755</v>
      </c>
      <c r="M222" s="18" t="s">
        <v>1756</v>
      </c>
      <c r="N222" s="18" t="s">
        <v>1757</v>
      </c>
      <c r="O222" s="98">
        <v>210</v>
      </c>
      <c r="P222" s="97">
        <f t="shared" si="3"/>
        <v>30</v>
      </c>
      <c r="Q222" s="80">
        <v>63</v>
      </c>
      <c r="R222" s="101">
        <v>242</v>
      </c>
      <c r="S222" s="94">
        <v>57</v>
      </c>
      <c r="T222" s="94">
        <v>55</v>
      </c>
      <c r="U222" s="94">
        <v>54</v>
      </c>
      <c r="V222" s="94">
        <v>48</v>
      </c>
      <c r="W222" s="94">
        <v>52</v>
      </c>
      <c r="X222" s="94">
        <v>1</v>
      </c>
      <c r="Y222" s="94">
        <v>1</v>
      </c>
      <c r="Z222" s="94">
        <v>63</v>
      </c>
      <c r="AA222" s="94">
        <v>63</v>
      </c>
      <c r="AB222" s="94">
        <v>46</v>
      </c>
      <c r="AC222" s="94">
        <v>46</v>
      </c>
      <c r="AD222" s="94">
        <v>63</v>
      </c>
      <c r="AE222" s="94">
        <v>55</v>
      </c>
      <c r="AF222" s="94">
        <v>58</v>
      </c>
      <c r="AG222" s="94">
        <v>63</v>
      </c>
    </row>
    <row r="223" spans="1:33" ht="63">
      <c r="A223" s="10">
        <v>243</v>
      </c>
      <c r="B223" s="11" t="s">
        <v>1035</v>
      </c>
      <c r="C223" s="11" t="s">
        <v>1714</v>
      </c>
      <c r="D223" s="11" t="s">
        <v>146</v>
      </c>
      <c r="E223" s="22">
        <v>6652011214</v>
      </c>
      <c r="F223" s="12" t="s">
        <v>1758</v>
      </c>
      <c r="G223" s="11" t="s">
        <v>1759</v>
      </c>
      <c r="H223" s="19" t="s">
        <v>1760</v>
      </c>
      <c r="I223" s="13">
        <v>1026602178514</v>
      </c>
      <c r="J223" s="13">
        <v>668501001</v>
      </c>
      <c r="K223" s="17" t="s">
        <v>1761</v>
      </c>
      <c r="L223" s="18" t="s">
        <v>1762</v>
      </c>
      <c r="M223" s="18" t="s">
        <v>1763</v>
      </c>
      <c r="N223" s="18" t="s">
        <v>1764</v>
      </c>
      <c r="O223" s="98">
        <v>356</v>
      </c>
      <c r="P223" s="97">
        <f t="shared" si="3"/>
        <v>30.056179775280899</v>
      </c>
      <c r="Q223" s="80">
        <v>107</v>
      </c>
      <c r="R223" s="101">
        <v>243</v>
      </c>
      <c r="S223" s="94">
        <v>99</v>
      </c>
      <c r="T223" s="94">
        <v>99</v>
      </c>
      <c r="U223" s="94">
        <v>87</v>
      </c>
      <c r="V223" s="94">
        <v>84</v>
      </c>
      <c r="W223" s="94">
        <v>98</v>
      </c>
      <c r="X223" s="94">
        <v>5</v>
      </c>
      <c r="Y223" s="94">
        <v>5</v>
      </c>
      <c r="Z223" s="94">
        <v>79</v>
      </c>
      <c r="AA223" s="94">
        <v>107</v>
      </c>
      <c r="AB223" s="94">
        <v>88</v>
      </c>
      <c r="AC223" s="94">
        <v>84</v>
      </c>
      <c r="AD223" s="94">
        <v>102</v>
      </c>
      <c r="AE223" s="94">
        <v>106</v>
      </c>
      <c r="AF223" s="94">
        <v>103</v>
      </c>
      <c r="AG223" s="94">
        <v>106</v>
      </c>
    </row>
    <row r="224" spans="1:33" ht="47.25">
      <c r="A224" s="10">
        <v>244</v>
      </c>
      <c r="B224" s="29" t="s">
        <v>1722</v>
      </c>
      <c r="C224" s="11" t="s">
        <v>1714</v>
      </c>
      <c r="D224" s="11" t="s">
        <v>107</v>
      </c>
      <c r="E224" s="22">
        <v>6652009374</v>
      </c>
      <c r="F224" s="12" t="s">
        <v>1765</v>
      </c>
      <c r="G224" s="11" t="s">
        <v>1766</v>
      </c>
      <c r="H224" s="19" t="s">
        <v>1767</v>
      </c>
      <c r="I224" s="13">
        <v>1026602174004</v>
      </c>
      <c r="J224" s="13">
        <v>668501001</v>
      </c>
      <c r="K224" s="18" t="s">
        <v>1768</v>
      </c>
      <c r="L224" s="18" t="s">
        <v>1769</v>
      </c>
      <c r="M224" s="18" t="s">
        <v>1770</v>
      </c>
      <c r="N224" s="18" t="s">
        <v>1771</v>
      </c>
      <c r="O224" s="98">
        <v>72</v>
      </c>
      <c r="P224" s="97">
        <f t="shared" si="3"/>
        <v>30.555555555555557</v>
      </c>
      <c r="Q224" s="80">
        <v>22</v>
      </c>
      <c r="R224" s="101">
        <v>244</v>
      </c>
      <c r="S224" s="94">
        <v>20</v>
      </c>
      <c r="T224" s="94">
        <v>20</v>
      </c>
      <c r="U224" s="94">
        <v>17</v>
      </c>
      <c r="V224" s="94">
        <v>17</v>
      </c>
      <c r="W224" s="94">
        <v>21</v>
      </c>
      <c r="X224" s="94">
        <v>1</v>
      </c>
      <c r="Y224" s="94">
        <v>1</v>
      </c>
      <c r="Z224" s="94">
        <v>21</v>
      </c>
      <c r="AA224" s="94">
        <v>22</v>
      </c>
      <c r="AB224" s="94">
        <v>17</v>
      </c>
      <c r="AC224" s="94">
        <v>17</v>
      </c>
      <c r="AD224" s="94">
        <v>21</v>
      </c>
      <c r="AE224" s="94">
        <v>22</v>
      </c>
      <c r="AF224" s="94">
        <v>21</v>
      </c>
      <c r="AG224" s="94">
        <v>22</v>
      </c>
    </row>
    <row r="225" spans="1:54" ht="63">
      <c r="A225" s="10">
        <v>245</v>
      </c>
      <c r="B225" s="19" t="s">
        <v>1722</v>
      </c>
      <c r="C225" s="11" t="s">
        <v>1714</v>
      </c>
      <c r="D225" s="11" t="s">
        <v>107</v>
      </c>
      <c r="E225" s="27">
        <v>6652021879</v>
      </c>
      <c r="F225" s="23" t="s">
        <v>1772</v>
      </c>
      <c r="G225" s="11" t="s">
        <v>1773</v>
      </c>
      <c r="H225" s="11" t="s">
        <v>1774</v>
      </c>
      <c r="I225" s="13">
        <v>1069652015443</v>
      </c>
      <c r="J225" s="13">
        <v>668501001</v>
      </c>
      <c r="K225" s="14" t="s">
        <v>1775</v>
      </c>
      <c r="L225" s="18" t="s">
        <v>1776</v>
      </c>
      <c r="M225" s="14" t="s">
        <v>1777</v>
      </c>
      <c r="N225" s="61" t="s">
        <v>1778</v>
      </c>
      <c r="O225" s="56">
        <v>350</v>
      </c>
      <c r="P225" s="97">
        <f t="shared" si="3"/>
        <v>30</v>
      </c>
      <c r="Q225" s="80">
        <v>105</v>
      </c>
      <c r="R225" s="101">
        <v>245</v>
      </c>
      <c r="S225" s="94">
        <v>95</v>
      </c>
      <c r="T225" s="94">
        <v>92</v>
      </c>
      <c r="U225" s="94">
        <v>61</v>
      </c>
      <c r="V225" s="94">
        <v>58</v>
      </c>
      <c r="W225" s="94">
        <v>90</v>
      </c>
      <c r="X225" s="94">
        <v>3</v>
      </c>
      <c r="Y225" s="94">
        <v>2</v>
      </c>
      <c r="Z225" s="94">
        <v>102</v>
      </c>
      <c r="AA225" s="94">
        <v>102</v>
      </c>
      <c r="AB225" s="94">
        <v>85</v>
      </c>
      <c r="AC225" s="94">
        <v>81</v>
      </c>
      <c r="AD225" s="94">
        <v>101</v>
      </c>
      <c r="AE225" s="94">
        <v>101</v>
      </c>
      <c r="AF225" s="94">
        <v>100</v>
      </c>
      <c r="AG225" s="94">
        <v>102</v>
      </c>
    </row>
    <row r="226" spans="1:54" ht="63">
      <c r="A226" s="10">
        <v>246</v>
      </c>
      <c r="B226" s="19" t="s">
        <v>1722</v>
      </c>
      <c r="C226" s="11" t="s">
        <v>1714</v>
      </c>
      <c r="D226" s="11" t="s">
        <v>107</v>
      </c>
      <c r="E226" s="27">
        <v>6652004471</v>
      </c>
      <c r="F226" s="23" t="s">
        <v>1779</v>
      </c>
      <c r="G226" s="11" t="s">
        <v>1780</v>
      </c>
      <c r="H226" s="11" t="s">
        <v>1781</v>
      </c>
      <c r="I226" s="13">
        <v>1026602175885</v>
      </c>
      <c r="J226" s="13">
        <v>668501001</v>
      </c>
      <c r="K226" s="14" t="s">
        <v>1782</v>
      </c>
      <c r="L226" s="18" t="s">
        <v>1783</v>
      </c>
      <c r="M226" s="14" t="s">
        <v>1784</v>
      </c>
      <c r="N226" s="61" t="s">
        <v>1785</v>
      </c>
      <c r="O226" s="56">
        <v>700</v>
      </c>
      <c r="P226" s="97">
        <f t="shared" si="3"/>
        <v>30</v>
      </c>
      <c r="Q226" s="80">
        <v>210</v>
      </c>
      <c r="R226" s="101">
        <v>246</v>
      </c>
      <c r="S226" s="94">
        <v>177</v>
      </c>
      <c r="T226" s="94">
        <v>173</v>
      </c>
      <c r="U226" s="94">
        <v>180</v>
      </c>
      <c r="V226" s="94">
        <v>177</v>
      </c>
      <c r="W226" s="94">
        <v>200</v>
      </c>
      <c r="X226" s="94">
        <v>29</v>
      </c>
      <c r="Y226" s="94">
        <v>28</v>
      </c>
      <c r="Z226" s="94">
        <v>202</v>
      </c>
      <c r="AA226" s="94">
        <v>208</v>
      </c>
      <c r="AB226" s="94">
        <v>176</v>
      </c>
      <c r="AC226" s="94">
        <v>175</v>
      </c>
      <c r="AD226" s="94">
        <v>207</v>
      </c>
      <c r="AE226" s="94">
        <v>207</v>
      </c>
      <c r="AF226" s="94">
        <v>208</v>
      </c>
      <c r="AG226" s="94">
        <v>208</v>
      </c>
    </row>
    <row r="227" spans="1:54" ht="63">
      <c r="A227" s="10">
        <v>247</v>
      </c>
      <c r="B227" s="11" t="s">
        <v>1786</v>
      </c>
      <c r="C227" s="11" t="s">
        <v>1787</v>
      </c>
      <c r="D227" s="11" t="s">
        <v>107</v>
      </c>
      <c r="E227" s="22">
        <v>6639005500</v>
      </c>
      <c r="F227" s="12" t="s">
        <v>1788</v>
      </c>
      <c r="G227" s="11" t="s">
        <v>1789</v>
      </c>
      <c r="H227" s="11" t="s">
        <v>1790</v>
      </c>
      <c r="I227" s="13">
        <v>1026601982956</v>
      </c>
      <c r="J227" s="13">
        <v>668301001</v>
      </c>
      <c r="K227" s="14" t="s">
        <v>1791</v>
      </c>
      <c r="L227" s="14" t="s">
        <v>1792</v>
      </c>
      <c r="M227" s="14" t="s">
        <v>1793</v>
      </c>
      <c r="N227" s="25" t="s">
        <v>1794</v>
      </c>
      <c r="O227" s="56">
        <v>194</v>
      </c>
      <c r="P227" s="97">
        <f t="shared" si="3"/>
        <v>29.896907216494846</v>
      </c>
      <c r="Q227" s="80">
        <v>58</v>
      </c>
      <c r="R227" s="101">
        <v>247</v>
      </c>
      <c r="S227" s="94">
        <v>44</v>
      </c>
      <c r="T227" s="94">
        <v>44</v>
      </c>
      <c r="U227" s="94">
        <v>40</v>
      </c>
      <c r="V227" s="94">
        <v>39</v>
      </c>
      <c r="W227" s="94">
        <v>52</v>
      </c>
      <c r="X227" s="94">
        <v>5</v>
      </c>
      <c r="Y227" s="94">
        <v>5</v>
      </c>
      <c r="Z227" s="94">
        <v>55</v>
      </c>
      <c r="AA227" s="94">
        <v>57</v>
      </c>
      <c r="AB227" s="94">
        <v>45</v>
      </c>
      <c r="AC227" s="94">
        <v>45</v>
      </c>
      <c r="AD227" s="94">
        <v>57</v>
      </c>
      <c r="AE227" s="94">
        <v>53</v>
      </c>
      <c r="AF227" s="94">
        <v>57</v>
      </c>
      <c r="AG227" s="94">
        <v>57</v>
      </c>
    </row>
    <row r="228" spans="1:54" ht="47.25">
      <c r="A228" s="10">
        <v>248</v>
      </c>
      <c r="B228" s="11" t="s">
        <v>1795</v>
      </c>
      <c r="C228" s="11" t="s">
        <v>1787</v>
      </c>
      <c r="D228" s="11" t="s">
        <v>107</v>
      </c>
      <c r="E228" s="22">
        <v>6639010701</v>
      </c>
      <c r="F228" s="12" t="s">
        <v>1796</v>
      </c>
      <c r="G228" s="11" t="s">
        <v>1797</v>
      </c>
      <c r="H228" s="11" t="s">
        <v>1798</v>
      </c>
      <c r="I228" s="13">
        <v>1026601982098</v>
      </c>
      <c r="J228" s="13">
        <v>668301001</v>
      </c>
      <c r="K228" s="14" t="s">
        <v>1799</v>
      </c>
      <c r="L228" s="18" t="s">
        <v>1800</v>
      </c>
      <c r="M228" s="14" t="s">
        <v>1801</v>
      </c>
      <c r="N228" s="25" t="s">
        <v>1802</v>
      </c>
      <c r="O228" s="56">
        <v>839</v>
      </c>
      <c r="P228" s="97">
        <f t="shared" si="3"/>
        <v>30.035756853396901</v>
      </c>
      <c r="Q228" s="80">
        <v>252</v>
      </c>
      <c r="R228" s="101">
        <v>248</v>
      </c>
      <c r="S228" s="94">
        <v>225</v>
      </c>
      <c r="T228" s="94">
        <v>225</v>
      </c>
      <c r="U228" s="94">
        <v>227</v>
      </c>
      <c r="V228" s="94">
        <v>227</v>
      </c>
      <c r="W228" s="94">
        <v>245</v>
      </c>
      <c r="X228" s="94">
        <v>1</v>
      </c>
      <c r="Y228" s="94">
        <v>1</v>
      </c>
      <c r="Z228" s="94">
        <v>252</v>
      </c>
      <c r="AA228" s="94">
        <v>252</v>
      </c>
      <c r="AB228" s="94">
        <v>235</v>
      </c>
      <c r="AC228" s="94">
        <v>235</v>
      </c>
      <c r="AD228" s="94">
        <v>252</v>
      </c>
      <c r="AE228" s="94">
        <v>252</v>
      </c>
      <c r="AF228" s="94">
        <v>250</v>
      </c>
      <c r="AG228" s="94">
        <v>252</v>
      </c>
    </row>
    <row r="229" spans="1:54" ht="47.25">
      <c r="A229" s="10">
        <v>249</v>
      </c>
      <c r="B229" s="11" t="s">
        <v>1795</v>
      </c>
      <c r="C229" s="11" t="s">
        <v>1787</v>
      </c>
      <c r="D229" s="11" t="s">
        <v>107</v>
      </c>
      <c r="E229" s="22">
        <v>6639005370</v>
      </c>
      <c r="F229" s="12" t="s">
        <v>1803</v>
      </c>
      <c r="G229" s="11" t="s">
        <v>1804</v>
      </c>
      <c r="H229" s="11" t="s">
        <v>1805</v>
      </c>
      <c r="I229" s="13">
        <v>1036602180559</v>
      </c>
      <c r="J229" s="13">
        <v>668301001</v>
      </c>
      <c r="K229" s="14" t="s">
        <v>1806</v>
      </c>
      <c r="L229" s="14" t="s">
        <v>1807</v>
      </c>
      <c r="M229" s="14" t="s">
        <v>1808</v>
      </c>
      <c r="N229" s="25" t="s">
        <v>1809</v>
      </c>
      <c r="O229" s="56">
        <v>568</v>
      </c>
      <c r="P229" s="97">
        <f t="shared" si="3"/>
        <v>29.929577464788732</v>
      </c>
      <c r="Q229" s="80">
        <v>170</v>
      </c>
      <c r="R229" s="101">
        <v>249</v>
      </c>
      <c r="S229" s="95">
        <v>147</v>
      </c>
      <c r="T229" s="95">
        <v>138</v>
      </c>
      <c r="U229" s="95">
        <v>147</v>
      </c>
      <c r="V229" s="95">
        <v>133</v>
      </c>
      <c r="W229" s="95">
        <v>146</v>
      </c>
      <c r="X229" s="95">
        <v>1</v>
      </c>
      <c r="Y229" s="95">
        <v>1</v>
      </c>
      <c r="Z229" s="95">
        <v>160</v>
      </c>
      <c r="AA229" s="95">
        <v>161</v>
      </c>
      <c r="AB229" s="95">
        <v>138</v>
      </c>
      <c r="AC229" s="95">
        <v>129</v>
      </c>
      <c r="AD229" s="95">
        <v>157</v>
      </c>
      <c r="AE229" s="95">
        <v>156</v>
      </c>
      <c r="AF229" s="95">
        <v>151</v>
      </c>
      <c r="AG229" s="95">
        <v>161</v>
      </c>
    </row>
    <row r="230" spans="1:54" ht="78.75">
      <c r="A230" s="10">
        <v>250</v>
      </c>
      <c r="B230" s="19" t="s">
        <v>1810</v>
      </c>
      <c r="C230" s="19" t="s">
        <v>1811</v>
      </c>
      <c r="D230" s="11" t="s">
        <v>1812</v>
      </c>
      <c r="E230" s="22">
        <v>6639008847</v>
      </c>
      <c r="F230" s="12" t="s">
        <v>1813</v>
      </c>
      <c r="G230" s="11" t="s">
        <v>1814</v>
      </c>
      <c r="H230" s="11" t="s">
        <v>1815</v>
      </c>
      <c r="I230" s="13">
        <v>1026601982648</v>
      </c>
      <c r="J230" s="13">
        <v>663901001</v>
      </c>
      <c r="K230" s="14" t="s">
        <v>1816</v>
      </c>
      <c r="L230" s="20" t="s">
        <v>1817</v>
      </c>
      <c r="M230" s="14">
        <v>89126412877</v>
      </c>
      <c r="N230" s="25" t="s">
        <v>1818</v>
      </c>
      <c r="O230" s="56">
        <v>57</v>
      </c>
      <c r="P230" s="97">
        <f t="shared" si="3"/>
        <v>29.82456140350877</v>
      </c>
      <c r="Q230" s="80">
        <v>17</v>
      </c>
      <c r="R230" s="101">
        <v>250</v>
      </c>
      <c r="S230" s="94">
        <v>17</v>
      </c>
      <c r="T230" s="94">
        <v>17</v>
      </c>
      <c r="U230" s="94">
        <v>17</v>
      </c>
      <c r="V230" s="94">
        <v>17</v>
      </c>
      <c r="W230" s="94">
        <v>17</v>
      </c>
      <c r="X230" s="94">
        <v>1</v>
      </c>
      <c r="Y230" s="94">
        <v>1</v>
      </c>
      <c r="Z230" s="94">
        <v>17</v>
      </c>
      <c r="AA230" s="94">
        <v>17</v>
      </c>
      <c r="AB230" s="94">
        <v>17</v>
      </c>
      <c r="AC230" s="94">
        <v>17</v>
      </c>
      <c r="AD230" s="94">
        <v>17</v>
      </c>
      <c r="AE230" s="94">
        <v>17</v>
      </c>
      <c r="AF230" s="94">
        <v>17</v>
      </c>
      <c r="AG230" s="94">
        <v>17</v>
      </c>
      <c r="AH230" s="7"/>
    </row>
    <row r="231" spans="1:54" s="9" customFormat="1" ht="47.25">
      <c r="A231" s="10">
        <v>251</v>
      </c>
      <c r="B231" s="11" t="s">
        <v>1819</v>
      </c>
      <c r="C231" s="11" t="s">
        <v>1820</v>
      </c>
      <c r="D231" s="11" t="s">
        <v>107</v>
      </c>
      <c r="E231" s="22">
        <v>6606015060</v>
      </c>
      <c r="F231" s="12" t="s">
        <v>1821</v>
      </c>
      <c r="G231" s="11" t="s">
        <v>1822</v>
      </c>
      <c r="H231" s="11" t="s">
        <v>1823</v>
      </c>
      <c r="I231" s="13">
        <v>1026600731970</v>
      </c>
      <c r="J231" s="13">
        <v>668601001</v>
      </c>
      <c r="K231" s="14" t="s">
        <v>1824</v>
      </c>
      <c r="L231" s="18" t="s">
        <v>1825</v>
      </c>
      <c r="M231" s="14" t="s">
        <v>1826</v>
      </c>
      <c r="N231" s="25" t="s">
        <v>1827</v>
      </c>
      <c r="O231" s="56">
        <v>570</v>
      </c>
      <c r="P231" s="97">
        <f t="shared" si="3"/>
        <v>30</v>
      </c>
      <c r="Q231" s="80">
        <v>171</v>
      </c>
      <c r="R231" s="101">
        <v>251</v>
      </c>
      <c r="S231" s="94">
        <v>142</v>
      </c>
      <c r="T231" s="94">
        <v>134</v>
      </c>
      <c r="U231" s="94">
        <v>105</v>
      </c>
      <c r="V231" s="94">
        <v>98</v>
      </c>
      <c r="W231" s="94">
        <v>146</v>
      </c>
      <c r="X231" s="94">
        <v>30</v>
      </c>
      <c r="Y231" s="94">
        <v>26</v>
      </c>
      <c r="Z231" s="94">
        <v>105</v>
      </c>
      <c r="AA231" s="94">
        <v>166</v>
      </c>
      <c r="AB231" s="94">
        <v>112</v>
      </c>
      <c r="AC231" s="94">
        <v>108</v>
      </c>
      <c r="AD231" s="94">
        <v>151</v>
      </c>
      <c r="AE231" s="94">
        <v>162</v>
      </c>
      <c r="AF231" s="94">
        <v>160</v>
      </c>
      <c r="AG231" s="94">
        <v>167</v>
      </c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93"/>
    </row>
    <row r="232" spans="1:54" ht="47.25">
      <c r="A232" s="10">
        <v>252</v>
      </c>
      <c r="B232" s="11" t="s">
        <v>1819</v>
      </c>
      <c r="C232" s="11" t="s">
        <v>1820</v>
      </c>
      <c r="D232" s="11" t="s">
        <v>107</v>
      </c>
      <c r="E232" s="22">
        <v>6606009309</v>
      </c>
      <c r="F232" s="12" t="s">
        <v>1692</v>
      </c>
      <c r="G232" s="11" t="s">
        <v>1828</v>
      </c>
      <c r="H232" s="11" t="s">
        <v>1829</v>
      </c>
      <c r="I232" s="13">
        <v>1026600732410</v>
      </c>
      <c r="J232" s="13">
        <v>668601001</v>
      </c>
      <c r="K232" s="14" t="s">
        <v>1830</v>
      </c>
      <c r="L232" s="18" t="s">
        <v>1831</v>
      </c>
      <c r="M232" s="14">
        <v>83436821610</v>
      </c>
      <c r="N232" s="25" t="s">
        <v>1832</v>
      </c>
      <c r="O232" s="56">
        <v>247</v>
      </c>
      <c r="P232" s="97">
        <f t="shared" si="3"/>
        <v>29.959514170040485</v>
      </c>
      <c r="Q232" s="80">
        <v>74</v>
      </c>
      <c r="R232" s="101">
        <v>252</v>
      </c>
      <c r="S232" s="94">
        <v>64</v>
      </c>
      <c r="T232" s="94">
        <v>64</v>
      </c>
      <c r="U232" s="94">
        <v>67</v>
      </c>
      <c r="V232" s="94">
        <v>67</v>
      </c>
      <c r="W232" s="94">
        <v>70</v>
      </c>
      <c r="X232" s="94">
        <v>1</v>
      </c>
      <c r="Y232" s="94">
        <v>0</v>
      </c>
      <c r="Z232" s="94">
        <v>62</v>
      </c>
      <c r="AA232" s="94">
        <v>74</v>
      </c>
      <c r="AB232" s="94">
        <v>62</v>
      </c>
      <c r="AC232" s="94">
        <v>61</v>
      </c>
      <c r="AD232" s="94">
        <v>74</v>
      </c>
      <c r="AE232" s="94">
        <v>72</v>
      </c>
      <c r="AF232" s="94">
        <v>72</v>
      </c>
      <c r="AG232" s="94">
        <v>73</v>
      </c>
      <c r="AH232" s="7"/>
    </row>
    <row r="233" spans="1:54" ht="63">
      <c r="A233" s="10">
        <v>253</v>
      </c>
      <c r="B233" s="29" t="s">
        <v>1833</v>
      </c>
      <c r="C233" s="11" t="s">
        <v>1834</v>
      </c>
      <c r="D233" s="40" t="s">
        <v>1835</v>
      </c>
      <c r="E233" s="22">
        <v>6606026953</v>
      </c>
      <c r="F233" s="62" t="s">
        <v>1836</v>
      </c>
      <c r="G233" s="63" t="s">
        <v>1837</v>
      </c>
      <c r="H233" s="19" t="s">
        <v>1838</v>
      </c>
      <c r="I233" s="13">
        <v>1086606000414</v>
      </c>
      <c r="J233" s="13">
        <v>668601001</v>
      </c>
      <c r="K233" s="18" t="s">
        <v>1839</v>
      </c>
      <c r="L233" s="18" t="s">
        <v>1840</v>
      </c>
      <c r="M233" s="64" t="s">
        <v>1841</v>
      </c>
      <c r="N233" s="18" t="s">
        <v>1842</v>
      </c>
      <c r="O233" s="98">
        <v>24</v>
      </c>
      <c r="P233" s="97">
        <f t="shared" si="3"/>
        <v>33.333333333333329</v>
      </c>
      <c r="Q233" s="80">
        <v>8</v>
      </c>
      <c r="R233" s="101">
        <v>253</v>
      </c>
      <c r="S233" s="94">
        <v>5</v>
      </c>
      <c r="T233" s="94">
        <v>4</v>
      </c>
      <c r="U233" s="94">
        <v>7</v>
      </c>
      <c r="V233" s="94">
        <v>7</v>
      </c>
      <c r="W233" s="94">
        <v>7</v>
      </c>
      <c r="X233" s="94">
        <v>1</v>
      </c>
      <c r="Y233" s="94">
        <v>0</v>
      </c>
      <c r="Z233" s="94">
        <v>6</v>
      </c>
      <c r="AA233" s="94">
        <v>8</v>
      </c>
      <c r="AB233" s="94">
        <v>6</v>
      </c>
      <c r="AC233" s="94">
        <v>5</v>
      </c>
      <c r="AD233" s="94">
        <v>8</v>
      </c>
      <c r="AE233" s="94">
        <v>7</v>
      </c>
      <c r="AF233" s="94">
        <v>6</v>
      </c>
      <c r="AG233" s="94">
        <v>8</v>
      </c>
    </row>
    <row r="234" spans="1:54" ht="63">
      <c r="A234" s="10">
        <v>254</v>
      </c>
      <c r="B234" s="11" t="s">
        <v>1833</v>
      </c>
      <c r="C234" s="11" t="s">
        <v>1834</v>
      </c>
      <c r="D234" s="11" t="s">
        <v>1843</v>
      </c>
      <c r="E234" s="10">
        <v>6606003530</v>
      </c>
      <c r="F234" s="12" t="s">
        <v>1844</v>
      </c>
      <c r="G234" s="11" t="s">
        <v>1845</v>
      </c>
      <c r="H234" s="11" t="s">
        <v>1846</v>
      </c>
      <c r="I234" s="13">
        <v>1026600730200</v>
      </c>
      <c r="J234" s="13">
        <v>668601001</v>
      </c>
      <c r="K234" s="14" t="s">
        <v>1847</v>
      </c>
      <c r="L234" s="18" t="s">
        <v>1848</v>
      </c>
      <c r="M234" s="14" t="s">
        <v>1849</v>
      </c>
      <c r="N234" s="25" t="s">
        <v>1850</v>
      </c>
      <c r="O234" s="56">
        <v>490</v>
      </c>
      <c r="P234" s="97">
        <f t="shared" si="3"/>
        <v>30</v>
      </c>
      <c r="Q234" s="80">
        <v>147</v>
      </c>
      <c r="R234" s="101">
        <v>254</v>
      </c>
      <c r="S234" s="94">
        <v>125</v>
      </c>
      <c r="T234" s="94">
        <v>106</v>
      </c>
      <c r="U234" s="94">
        <v>111</v>
      </c>
      <c r="V234" s="94">
        <v>98</v>
      </c>
      <c r="W234" s="94">
        <v>119</v>
      </c>
      <c r="X234" s="94">
        <v>6</v>
      </c>
      <c r="Y234" s="94">
        <v>5</v>
      </c>
      <c r="Z234" s="94">
        <v>109</v>
      </c>
      <c r="AA234" s="94">
        <v>142</v>
      </c>
      <c r="AB234" s="94">
        <v>93</v>
      </c>
      <c r="AC234" s="94">
        <v>91</v>
      </c>
      <c r="AD234" s="94">
        <v>131</v>
      </c>
      <c r="AE234" s="94">
        <v>134</v>
      </c>
      <c r="AF234" s="94">
        <v>142</v>
      </c>
      <c r="AG234" s="94">
        <v>141</v>
      </c>
    </row>
    <row r="235" spans="1:54" ht="63">
      <c r="A235" s="10">
        <v>255</v>
      </c>
      <c r="B235" s="11" t="s">
        <v>1833</v>
      </c>
      <c r="C235" s="11" t="s">
        <v>1834</v>
      </c>
      <c r="D235" s="11" t="s">
        <v>1851</v>
      </c>
      <c r="E235" s="10">
        <v>6606004244</v>
      </c>
      <c r="F235" s="12" t="s">
        <v>1852</v>
      </c>
      <c r="G235" s="11" t="s">
        <v>1853</v>
      </c>
      <c r="H235" s="11" t="s">
        <v>1854</v>
      </c>
      <c r="I235" s="13">
        <v>1026600731190</v>
      </c>
      <c r="J235" s="13">
        <v>668601001</v>
      </c>
      <c r="K235" s="14" t="s">
        <v>1855</v>
      </c>
      <c r="L235" s="14" t="s">
        <v>1856</v>
      </c>
      <c r="M235" s="14" t="s">
        <v>1857</v>
      </c>
      <c r="N235" s="14" t="s">
        <v>1858</v>
      </c>
      <c r="O235" s="56">
        <f>1440</f>
        <v>1440</v>
      </c>
      <c r="P235" s="97">
        <f t="shared" si="3"/>
        <v>30</v>
      </c>
      <c r="Q235" s="80">
        <v>432</v>
      </c>
      <c r="R235" s="101">
        <v>255</v>
      </c>
      <c r="S235" s="94">
        <v>302</v>
      </c>
      <c r="T235" s="94">
        <v>263</v>
      </c>
      <c r="U235" s="94">
        <v>367</v>
      </c>
      <c r="V235" s="94">
        <v>315</v>
      </c>
      <c r="W235" s="94">
        <v>340</v>
      </c>
      <c r="X235" s="94">
        <v>1</v>
      </c>
      <c r="Y235" s="94">
        <v>1</v>
      </c>
      <c r="Z235" s="94">
        <v>419</v>
      </c>
      <c r="AA235" s="94">
        <v>432</v>
      </c>
      <c r="AB235" s="94">
        <v>354</v>
      </c>
      <c r="AC235" s="94">
        <v>328</v>
      </c>
      <c r="AD235" s="94">
        <v>432</v>
      </c>
      <c r="AE235" s="94">
        <v>406</v>
      </c>
      <c r="AF235" s="94">
        <v>407</v>
      </c>
      <c r="AG235" s="94">
        <v>432</v>
      </c>
    </row>
    <row r="236" spans="1:54" ht="63">
      <c r="A236" s="10">
        <v>256</v>
      </c>
      <c r="B236" s="11" t="s">
        <v>1833</v>
      </c>
      <c r="C236" s="11" t="s">
        <v>1834</v>
      </c>
      <c r="D236" s="11" t="s">
        <v>107</v>
      </c>
      <c r="E236" s="10">
        <v>6606012929</v>
      </c>
      <c r="F236" s="12" t="s">
        <v>1859</v>
      </c>
      <c r="G236" s="11" t="s">
        <v>1860</v>
      </c>
      <c r="H236" s="11" t="s">
        <v>1861</v>
      </c>
      <c r="I236" s="13">
        <v>1026600732179</v>
      </c>
      <c r="J236" s="13">
        <v>668601001</v>
      </c>
      <c r="K236" s="14" t="s">
        <v>1862</v>
      </c>
      <c r="L236" s="18" t="s">
        <v>1863</v>
      </c>
      <c r="M236" s="14" t="s">
        <v>1864</v>
      </c>
      <c r="N236" s="25" t="s">
        <v>1865</v>
      </c>
      <c r="O236" s="56">
        <v>1019</v>
      </c>
      <c r="P236" s="97">
        <f t="shared" si="3"/>
        <v>30.029440628066734</v>
      </c>
      <c r="Q236" s="80">
        <v>306</v>
      </c>
      <c r="R236" s="101">
        <v>256</v>
      </c>
      <c r="S236" s="94">
        <v>270</v>
      </c>
      <c r="T236" s="94">
        <v>247</v>
      </c>
      <c r="U236" s="94">
        <v>251</v>
      </c>
      <c r="V236" s="94">
        <v>224</v>
      </c>
      <c r="W236" s="94">
        <v>250</v>
      </c>
      <c r="X236" s="94">
        <v>14</v>
      </c>
      <c r="Y236" s="94">
        <v>10</v>
      </c>
      <c r="Z236" s="94">
        <v>286</v>
      </c>
      <c r="AA236" s="94">
        <v>300</v>
      </c>
      <c r="AB236" s="94">
        <v>194</v>
      </c>
      <c r="AC236" s="94">
        <v>187</v>
      </c>
      <c r="AD236" s="94">
        <v>301</v>
      </c>
      <c r="AE236" s="94">
        <v>292</v>
      </c>
      <c r="AF236" s="94">
        <v>293</v>
      </c>
      <c r="AG236" s="94">
        <v>301</v>
      </c>
    </row>
    <row r="237" spans="1:54" ht="63">
      <c r="A237" s="10">
        <v>257</v>
      </c>
      <c r="B237" s="11" t="s">
        <v>1035</v>
      </c>
      <c r="C237" s="11" t="s">
        <v>1834</v>
      </c>
      <c r="D237" s="11" t="s">
        <v>146</v>
      </c>
      <c r="E237" s="10">
        <v>6606011347</v>
      </c>
      <c r="F237" s="12" t="s">
        <v>1866</v>
      </c>
      <c r="G237" s="11" t="s">
        <v>1867</v>
      </c>
      <c r="H237" s="11" t="s">
        <v>1868</v>
      </c>
      <c r="I237" s="13">
        <v>1026600730188</v>
      </c>
      <c r="J237" s="13">
        <v>668601001</v>
      </c>
      <c r="K237" s="17" t="s">
        <v>1869</v>
      </c>
      <c r="L237" s="18" t="s">
        <v>1870</v>
      </c>
      <c r="M237" s="18" t="s">
        <v>1871</v>
      </c>
      <c r="N237" s="18" t="s">
        <v>1872</v>
      </c>
      <c r="O237" s="98">
        <v>530</v>
      </c>
      <c r="P237" s="97">
        <f t="shared" si="3"/>
        <v>30</v>
      </c>
      <c r="Q237" s="80">
        <v>159</v>
      </c>
      <c r="R237" s="101">
        <v>257</v>
      </c>
      <c r="S237" s="94">
        <v>133</v>
      </c>
      <c r="T237" s="94">
        <v>116</v>
      </c>
      <c r="U237" s="94">
        <v>117</v>
      </c>
      <c r="V237" s="94">
        <v>102</v>
      </c>
      <c r="W237" s="94">
        <v>130</v>
      </c>
      <c r="X237" s="94">
        <v>2</v>
      </c>
      <c r="Y237" s="94">
        <v>2</v>
      </c>
      <c r="Z237" s="94">
        <v>73</v>
      </c>
      <c r="AA237" s="94">
        <v>154</v>
      </c>
      <c r="AB237" s="94">
        <v>104</v>
      </c>
      <c r="AC237" s="94">
        <v>98</v>
      </c>
      <c r="AD237" s="94">
        <v>127</v>
      </c>
      <c r="AE237" s="94">
        <v>143</v>
      </c>
      <c r="AF237" s="94">
        <v>146</v>
      </c>
      <c r="AG237" s="94">
        <v>152</v>
      </c>
    </row>
    <row r="238" spans="1:54" ht="47.25">
      <c r="A238" s="10">
        <v>260</v>
      </c>
      <c r="B238" s="11" t="s">
        <v>1833</v>
      </c>
      <c r="C238" s="11" t="s">
        <v>1834</v>
      </c>
      <c r="D238" s="40" t="s">
        <v>1835</v>
      </c>
      <c r="E238" s="22">
        <v>6606026738</v>
      </c>
      <c r="F238" s="23" t="s">
        <v>1873</v>
      </c>
      <c r="G238" s="19" t="s">
        <v>1874</v>
      </c>
      <c r="H238" s="19" t="s">
        <v>1875</v>
      </c>
      <c r="I238" s="13">
        <v>1086606000172</v>
      </c>
      <c r="J238" s="13">
        <v>668601001</v>
      </c>
      <c r="K238" s="17" t="s">
        <v>1876</v>
      </c>
      <c r="L238" s="18" t="s">
        <v>1877</v>
      </c>
      <c r="M238" s="18" t="s">
        <v>1878</v>
      </c>
      <c r="N238" s="18" t="s">
        <v>1879</v>
      </c>
      <c r="O238" s="98">
        <v>381</v>
      </c>
      <c r="P238" s="97">
        <f t="shared" si="3"/>
        <v>29.921259842519689</v>
      </c>
      <c r="Q238" s="80">
        <v>114</v>
      </c>
      <c r="R238" s="101">
        <v>260</v>
      </c>
      <c r="S238" s="94">
        <v>104</v>
      </c>
      <c r="T238" s="94">
        <v>101</v>
      </c>
      <c r="U238" s="94">
        <v>93</v>
      </c>
      <c r="V238" s="94">
        <v>90</v>
      </c>
      <c r="W238" s="94">
        <v>106</v>
      </c>
      <c r="X238" s="94">
        <v>6</v>
      </c>
      <c r="Y238" s="94">
        <v>6</v>
      </c>
      <c r="Z238" s="94">
        <v>108</v>
      </c>
      <c r="AA238" s="94">
        <v>111</v>
      </c>
      <c r="AB238" s="94">
        <v>87</v>
      </c>
      <c r="AC238" s="94">
        <v>87</v>
      </c>
      <c r="AD238" s="94">
        <v>112</v>
      </c>
      <c r="AE238" s="94">
        <v>112</v>
      </c>
      <c r="AF238" s="94">
        <v>112</v>
      </c>
      <c r="AG238" s="94">
        <v>114</v>
      </c>
    </row>
    <row r="239" spans="1:54" ht="63">
      <c r="A239" s="10">
        <v>261</v>
      </c>
      <c r="B239" s="11" t="s">
        <v>1833</v>
      </c>
      <c r="C239" s="11" t="s">
        <v>1834</v>
      </c>
      <c r="D239" s="11" t="s">
        <v>1250</v>
      </c>
      <c r="E239" s="10">
        <v>6606015020</v>
      </c>
      <c r="F239" s="12" t="s">
        <v>1880</v>
      </c>
      <c r="G239" s="11" t="s">
        <v>1881</v>
      </c>
      <c r="H239" s="11" t="s">
        <v>1882</v>
      </c>
      <c r="I239" s="13">
        <v>1026600730199</v>
      </c>
      <c r="J239" s="13">
        <v>668601001</v>
      </c>
      <c r="K239" s="14" t="s">
        <v>1883</v>
      </c>
      <c r="L239" s="18" t="s">
        <v>1884</v>
      </c>
      <c r="M239" s="14" t="s">
        <v>1885</v>
      </c>
      <c r="N239" s="25" t="s">
        <v>1886</v>
      </c>
      <c r="O239" s="56">
        <v>500</v>
      </c>
      <c r="P239" s="97">
        <f t="shared" si="3"/>
        <v>30</v>
      </c>
      <c r="Q239" s="80">
        <v>150</v>
      </c>
      <c r="R239" s="101">
        <v>261</v>
      </c>
      <c r="S239" s="94">
        <v>112</v>
      </c>
      <c r="T239" s="94">
        <v>97</v>
      </c>
      <c r="U239" s="94">
        <v>134</v>
      </c>
      <c r="V239" s="94">
        <v>116</v>
      </c>
      <c r="W239" s="94">
        <v>131</v>
      </c>
      <c r="X239" s="94">
        <v>4</v>
      </c>
      <c r="Y239" s="94">
        <v>4</v>
      </c>
      <c r="Z239" s="94">
        <v>104</v>
      </c>
      <c r="AA239" s="94">
        <v>140</v>
      </c>
      <c r="AB239" s="94">
        <v>112</v>
      </c>
      <c r="AC239" s="94">
        <v>101</v>
      </c>
      <c r="AD239" s="94">
        <v>136</v>
      </c>
      <c r="AE239" s="94">
        <v>134</v>
      </c>
      <c r="AF239" s="94">
        <v>131</v>
      </c>
      <c r="AG239" s="94">
        <v>148</v>
      </c>
    </row>
    <row r="240" spans="1:54" ht="47.25">
      <c r="A240" s="10">
        <v>262</v>
      </c>
      <c r="B240" s="19" t="s">
        <v>1887</v>
      </c>
      <c r="C240" s="19" t="s">
        <v>1888</v>
      </c>
      <c r="D240" s="11" t="s">
        <v>107</v>
      </c>
      <c r="E240" s="22">
        <v>6629012386</v>
      </c>
      <c r="F240" s="12" t="s">
        <v>1889</v>
      </c>
      <c r="G240" s="11" t="s">
        <v>1890</v>
      </c>
      <c r="H240" s="19" t="s">
        <v>1891</v>
      </c>
      <c r="I240" s="13">
        <v>1026601724621</v>
      </c>
      <c r="J240" s="13">
        <v>668201001</v>
      </c>
      <c r="K240" s="20" t="s">
        <v>1892</v>
      </c>
      <c r="L240" s="25" t="s">
        <v>1893</v>
      </c>
      <c r="M240" s="20" t="s">
        <v>1894</v>
      </c>
      <c r="N240" s="25" t="s">
        <v>1895</v>
      </c>
      <c r="O240" s="56">
        <v>1242</v>
      </c>
      <c r="P240" s="97">
        <f t="shared" si="3"/>
        <v>30.032206119162641</v>
      </c>
      <c r="Q240" s="80">
        <v>373</v>
      </c>
      <c r="R240" s="101">
        <v>262</v>
      </c>
      <c r="S240" s="94">
        <v>333</v>
      </c>
      <c r="T240" s="94">
        <v>321</v>
      </c>
      <c r="U240" s="94">
        <v>296</v>
      </c>
      <c r="V240" s="94">
        <v>281</v>
      </c>
      <c r="W240" s="94">
        <v>320</v>
      </c>
      <c r="X240" s="94">
        <v>33</v>
      </c>
      <c r="Y240" s="94">
        <v>29</v>
      </c>
      <c r="Z240" s="94">
        <v>254</v>
      </c>
      <c r="AA240" s="94">
        <v>365</v>
      </c>
      <c r="AB240" s="94">
        <v>261</v>
      </c>
      <c r="AC240" s="94">
        <v>258</v>
      </c>
      <c r="AD240" s="94">
        <v>332</v>
      </c>
      <c r="AE240" s="94">
        <v>348</v>
      </c>
      <c r="AF240" s="94">
        <v>354</v>
      </c>
      <c r="AG240" s="94">
        <v>360</v>
      </c>
    </row>
    <row r="241" spans="1:33" ht="47.25">
      <c r="A241" s="10">
        <v>263</v>
      </c>
      <c r="B241" s="19" t="s">
        <v>1887</v>
      </c>
      <c r="C241" s="19" t="s">
        <v>1888</v>
      </c>
      <c r="D241" s="11" t="s">
        <v>107</v>
      </c>
      <c r="E241" s="22">
        <v>6629016863</v>
      </c>
      <c r="F241" s="12" t="s">
        <v>1896</v>
      </c>
      <c r="G241" s="11" t="s">
        <v>1897</v>
      </c>
      <c r="H241" s="19" t="s">
        <v>1898</v>
      </c>
      <c r="I241" s="13">
        <v>1046601813433</v>
      </c>
      <c r="J241" s="13">
        <v>668201001</v>
      </c>
      <c r="K241" s="20" t="s">
        <v>1899</v>
      </c>
      <c r="L241" s="25" t="s">
        <v>1900</v>
      </c>
      <c r="M241" s="20" t="s">
        <v>1901</v>
      </c>
      <c r="N241" s="25" t="s">
        <v>1902</v>
      </c>
      <c r="O241" s="56">
        <v>922</v>
      </c>
      <c r="P241" s="97">
        <f t="shared" si="3"/>
        <v>30.043383947939262</v>
      </c>
      <c r="Q241" s="80">
        <v>277</v>
      </c>
      <c r="R241" s="101">
        <v>263</v>
      </c>
      <c r="S241" s="94">
        <v>219</v>
      </c>
      <c r="T241" s="94">
        <v>201</v>
      </c>
      <c r="U241" s="94">
        <v>196</v>
      </c>
      <c r="V241" s="94">
        <v>167</v>
      </c>
      <c r="W241" s="94">
        <v>205</v>
      </c>
      <c r="X241" s="94">
        <v>10</v>
      </c>
      <c r="Y241" s="94">
        <v>8</v>
      </c>
      <c r="Z241" s="94">
        <v>244</v>
      </c>
      <c r="AA241" s="94">
        <v>264</v>
      </c>
      <c r="AB241" s="94">
        <v>196</v>
      </c>
      <c r="AC241" s="94">
        <v>180</v>
      </c>
      <c r="AD241" s="94">
        <v>270</v>
      </c>
      <c r="AE241" s="94">
        <v>256</v>
      </c>
      <c r="AF241" s="94">
        <v>253</v>
      </c>
      <c r="AG241" s="94">
        <v>270</v>
      </c>
    </row>
    <row r="242" spans="1:33" ht="78.75">
      <c r="A242" s="10">
        <v>264</v>
      </c>
      <c r="B242" s="19" t="s">
        <v>1887</v>
      </c>
      <c r="C242" s="19" t="s">
        <v>1888</v>
      </c>
      <c r="D242" s="11" t="s">
        <v>107</v>
      </c>
      <c r="E242" s="22">
        <v>6629012428</v>
      </c>
      <c r="F242" s="12" t="s">
        <v>1903</v>
      </c>
      <c r="G242" s="11" t="s">
        <v>1904</v>
      </c>
      <c r="H242" s="11" t="s">
        <v>1905</v>
      </c>
      <c r="I242" s="13">
        <v>1026601724930</v>
      </c>
      <c r="J242" s="13">
        <v>668201001</v>
      </c>
      <c r="K242" s="20" t="s">
        <v>1906</v>
      </c>
      <c r="L242" s="25" t="s">
        <v>1907</v>
      </c>
      <c r="M242" s="20" t="s">
        <v>1908</v>
      </c>
      <c r="N242" s="25" t="s">
        <v>1909</v>
      </c>
      <c r="O242" s="56">
        <v>1440</v>
      </c>
      <c r="P242" s="97">
        <f t="shared" si="3"/>
        <v>30</v>
      </c>
      <c r="Q242" s="80">
        <v>432</v>
      </c>
      <c r="R242" s="101">
        <v>264</v>
      </c>
      <c r="S242" s="94">
        <v>385</v>
      </c>
      <c r="T242" s="94">
        <v>378</v>
      </c>
      <c r="U242" s="94">
        <v>346</v>
      </c>
      <c r="V242" s="94">
        <v>334</v>
      </c>
      <c r="W242" s="94">
        <v>413</v>
      </c>
      <c r="X242" s="94">
        <v>41</v>
      </c>
      <c r="Y242" s="94">
        <v>38</v>
      </c>
      <c r="Z242" s="94">
        <v>301</v>
      </c>
      <c r="AA242" s="94">
        <v>425</v>
      </c>
      <c r="AB242" s="94">
        <v>354</v>
      </c>
      <c r="AC242" s="94">
        <v>347</v>
      </c>
      <c r="AD242" s="94">
        <v>409</v>
      </c>
      <c r="AE242" s="94">
        <v>422</v>
      </c>
      <c r="AF242" s="94">
        <v>418</v>
      </c>
      <c r="AG242" s="94">
        <v>425</v>
      </c>
    </row>
    <row r="243" spans="1:33" ht="63">
      <c r="A243" s="10">
        <v>265</v>
      </c>
      <c r="B243" s="19" t="s">
        <v>1910</v>
      </c>
      <c r="C243" s="19" t="s">
        <v>1888</v>
      </c>
      <c r="D243" s="11" t="s">
        <v>1250</v>
      </c>
      <c r="E243" s="22">
        <v>6629010678</v>
      </c>
      <c r="F243" s="12" t="s">
        <v>1911</v>
      </c>
      <c r="G243" s="11" t="s">
        <v>1912</v>
      </c>
      <c r="H243" s="19" t="s">
        <v>1913</v>
      </c>
      <c r="I243" s="13">
        <v>1026601722817</v>
      </c>
      <c r="J243" s="13">
        <v>668201001</v>
      </c>
      <c r="K243" s="14" t="s">
        <v>1914</v>
      </c>
      <c r="L243" s="14" t="s">
        <v>1915</v>
      </c>
      <c r="M243" s="14" t="s">
        <v>1916</v>
      </c>
      <c r="N243" s="25" t="s">
        <v>1917</v>
      </c>
      <c r="O243" s="56">
        <f>490+235</f>
        <v>725</v>
      </c>
      <c r="P243" s="97">
        <f t="shared" si="3"/>
        <v>30.068965517241381</v>
      </c>
      <c r="Q243" s="80">
        <v>218</v>
      </c>
      <c r="R243" s="101">
        <v>265</v>
      </c>
      <c r="S243" s="94">
        <v>192</v>
      </c>
      <c r="T243" s="94">
        <v>190</v>
      </c>
      <c r="U243" s="94">
        <v>174</v>
      </c>
      <c r="V243" s="94">
        <v>171</v>
      </c>
      <c r="W243" s="94">
        <v>200</v>
      </c>
      <c r="X243" s="94">
        <v>10</v>
      </c>
      <c r="Y243" s="94">
        <v>10</v>
      </c>
      <c r="Z243" s="94">
        <v>210</v>
      </c>
      <c r="AA243" s="94">
        <v>213</v>
      </c>
      <c r="AB243" s="94">
        <v>161</v>
      </c>
      <c r="AC243" s="94">
        <v>158</v>
      </c>
      <c r="AD243" s="94">
        <v>214</v>
      </c>
      <c r="AE243" s="94">
        <v>206</v>
      </c>
      <c r="AF243" s="94">
        <v>211</v>
      </c>
      <c r="AG243" s="94">
        <v>214</v>
      </c>
    </row>
    <row r="244" spans="1:33" ht="63">
      <c r="A244" s="10">
        <v>266</v>
      </c>
      <c r="B244" s="19" t="s">
        <v>1918</v>
      </c>
      <c r="C244" s="19" t="s">
        <v>1888</v>
      </c>
      <c r="D244" s="11" t="s">
        <v>107</v>
      </c>
      <c r="E244" s="22">
        <v>6629007900</v>
      </c>
      <c r="F244" s="12" t="s">
        <v>1919</v>
      </c>
      <c r="G244" s="11" t="s">
        <v>1920</v>
      </c>
      <c r="H244" s="19" t="s">
        <v>1921</v>
      </c>
      <c r="I244" s="13">
        <v>1036601811113</v>
      </c>
      <c r="J244" s="13">
        <v>668201001</v>
      </c>
      <c r="K244" s="14" t="s">
        <v>1922</v>
      </c>
      <c r="L244" s="14" t="s">
        <v>1923</v>
      </c>
      <c r="M244" s="14" t="s">
        <v>1924</v>
      </c>
      <c r="N244" s="25" t="s">
        <v>1925</v>
      </c>
      <c r="O244" s="56">
        <v>655</v>
      </c>
      <c r="P244" s="97">
        <f t="shared" si="3"/>
        <v>30.076335877862597</v>
      </c>
      <c r="Q244" s="80">
        <v>197</v>
      </c>
      <c r="R244" s="101">
        <v>266</v>
      </c>
      <c r="S244" s="94">
        <v>169</v>
      </c>
      <c r="T244" s="94">
        <v>165</v>
      </c>
      <c r="U244" s="94">
        <v>152</v>
      </c>
      <c r="V244" s="94">
        <v>147</v>
      </c>
      <c r="W244" s="94">
        <v>171</v>
      </c>
      <c r="X244" s="94">
        <v>26</v>
      </c>
      <c r="Y244" s="94">
        <v>26</v>
      </c>
      <c r="Z244" s="94">
        <v>186</v>
      </c>
      <c r="AA244" s="94">
        <v>192</v>
      </c>
      <c r="AB244" s="94">
        <v>156</v>
      </c>
      <c r="AC244" s="94">
        <v>152</v>
      </c>
      <c r="AD244" s="94">
        <v>190</v>
      </c>
      <c r="AE244" s="94">
        <v>189</v>
      </c>
      <c r="AF244" s="94">
        <v>189</v>
      </c>
      <c r="AG244" s="94">
        <v>189</v>
      </c>
    </row>
    <row r="245" spans="1:33" ht="47.25">
      <c r="A245" s="10">
        <v>267</v>
      </c>
      <c r="B245" s="19" t="s">
        <v>1926</v>
      </c>
      <c r="C245" s="19" t="s">
        <v>1888</v>
      </c>
      <c r="D245" s="11" t="s">
        <v>107</v>
      </c>
      <c r="E245" s="22">
        <v>6629009665</v>
      </c>
      <c r="F245" s="12" t="s">
        <v>1927</v>
      </c>
      <c r="G245" s="11" t="s">
        <v>1928</v>
      </c>
      <c r="H245" s="19" t="s">
        <v>1929</v>
      </c>
      <c r="I245" s="13">
        <v>1026601724907</v>
      </c>
      <c r="J245" s="13">
        <v>668201001</v>
      </c>
      <c r="K245" s="14" t="s">
        <v>1930</v>
      </c>
      <c r="L245" s="14" t="s">
        <v>1931</v>
      </c>
      <c r="M245" s="14" t="s">
        <v>1932</v>
      </c>
      <c r="N245" s="25" t="s">
        <v>1933</v>
      </c>
      <c r="O245" s="56">
        <v>966</v>
      </c>
      <c r="P245" s="97">
        <f t="shared" si="3"/>
        <v>30.020703933747413</v>
      </c>
      <c r="Q245" s="80">
        <v>290</v>
      </c>
      <c r="R245" s="101">
        <v>267</v>
      </c>
      <c r="S245" s="94">
        <v>249</v>
      </c>
      <c r="T245" s="94">
        <v>247</v>
      </c>
      <c r="U245" s="94">
        <v>255</v>
      </c>
      <c r="V245" s="94">
        <v>251</v>
      </c>
      <c r="W245" s="94">
        <v>278</v>
      </c>
      <c r="X245" s="94">
        <v>70</v>
      </c>
      <c r="Y245" s="94">
        <v>38</v>
      </c>
      <c r="Z245" s="94">
        <v>282</v>
      </c>
      <c r="AA245" s="94">
        <v>289</v>
      </c>
      <c r="AB245" s="94">
        <v>261</v>
      </c>
      <c r="AC245" s="94">
        <v>261</v>
      </c>
      <c r="AD245" s="94">
        <v>288</v>
      </c>
      <c r="AE245" s="94">
        <v>282</v>
      </c>
      <c r="AF245" s="94">
        <v>290</v>
      </c>
      <c r="AG245" s="94">
        <v>287</v>
      </c>
    </row>
    <row r="246" spans="1:33" ht="47.25">
      <c r="A246" s="10">
        <v>268</v>
      </c>
      <c r="B246" s="19" t="s">
        <v>1887</v>
      </c>
      <c r="C246" s="19" t="s">
        <v>1888</v>
      </c>
      <c r="D246" s="11" t="s">
        <v>107</v>
      </c>
      <c r="E246" s="22">
        <v>6629012410</v>
      </c>
      <c r="F246" s="12" t="s">
        <v>1934</v>
      </c>
      <c r="G246" s="11" t="s">
        <v>1935</v>
      </c>
      <c r="H246" s="19" t="s">
        <v>1936</v>
      </c>
      <c r="I246" s="13">
        <v>1026601724962</v>
      </c>
      <c r="J246" s="13">
        <v>668201001</v>
      </c>
      <c r="K246" s="20" t="s">
        <v>1937</v>
      </c>
      <c r="L246" s="25" t="s">
        <v>1938</v>
      </c>
      <c r="M246" s="20" t="s">
        <v>1939</v>
      </c>
      <c r="N246" s="25" t="s">
        <v>1940</v>
      </c>
      <c r="O246" s="56">
        <v>1059</v>
      </c>
      <c r="P246" s="97">
        <f t="shared" si="3"/>
        <v>30.028328611898019</v>
      </c>
      <c r="Q246" s="80">
        <v>318</v>
      </c>
      <c r="R246" s="101">
        <v>268</v>
      </c>
      <c r="S246" s="94">
        <v>296</v>
      </c>
      <c r="T246" s="94">
        <v>288</v>
      </c>
      <c r="U246" s="94">
        <v>278</v>
      </c>
      <c r="V246" s="94">
        <v>264</v>
      </c>
      <c r="W246" s="94">
        <v>284</v>
      </c>
      <c r="X246" s="94">
        <v>43</v>
      </c>
      <c r="Y246" s="94">
        <v>37</v>
      </c>
      <c r="Z246" s="94">
        <v>297</v>
      </c>
      <c r="AA246" s="94">
        <v>312</v>
      </c>
      <c r="AB246" s="94">
        <v>262</v>
      </c>
      <c r="AC246" s="94">
        <v>259</v>
      </c>
      <c r="AD246" s="94">
        <v>312</v>
      </c>
      <c r="AE246" s="94">
        <v>302</v>
      </c>
      <c r="AF246" s="94">
        <v>312</v>
      </c>
      <c r="AG246" s="94">
        <v>317</v>
      </c>
    </row>
    <row r="247" spans="1:33" ht="47.25">
      <c r="A247" s="10">
        <v>269</v>
      </c>
      <c r="B247" s="19" t="s">
        <v>1887</v>
      </c>
      <c r="C247" s="19" t="s">
        <v>1888</v>
      </c>
      <c r="D247" s="11" t="s">
        <v>107</v>
      </c>
      <c r="E247" s="22">
        <v>6629012403</v>
      </c>
      <c r="F247" s="12" t="s">
        <v>1941</v>
      </c>
      <c r="G247" s="11" t="s">
        <v>1942</v>
      </c>
      <c r="H247" s="19" t="s">
        <v>1943</v>
      </c>
      <c r="I247" s="13">
        <v>1026601724610</v>
      </c>
      <c r="J247" s="13">
        <v>668201001</v>
      </c>
      <c r="K247" s="20" t="s">
        <v>1944</v>
      </c>
      <c r="L247" s="25" t="s">
        <v>1945</v>
      </c>
      <c r="M247" s="20" t="s">
        <v>1946</v>
      </c>
      <c r="N247" s="25" t="s">
        <v>1947</v>
      </c>
      <c r="O247" s="56">
        <v>1727</v>
      </c>
      <c r="P247" s="97">
        <f t="shared" si="3"/>
        <v>29.99420961204401</v>
      </c>
      <c r="Q247" s="80">
        <v>518</v>
      </c>
      <c r="R247" s="101">
        <v>269</v>
      </c>
      <c r="S247" s="94">
        <v>431</v>
      </c>
      <c r="T247" s="94">
        <v>416</v>
      </c>
      <c r="U247" s="94">
        <v>398</v>
      </c>
      <c r="V247" s="94">
        <v>374</v>
      </c>
      <c r="W247" s="94">
        <v>469</v>
      </c>
      <c r="X247" s="94">
        <v>50</v>
      </c>
      <c r="Y247" s="94">
        <v>45</v>
      </c>
      <c r="Z247" s="94">
        <v>472</v>
      </c>
      <c r="AA247" s="94">
        <v>506</v>
      </c>
      <c r="AB247" s="94">
        <v>340</v>
      </c>
      <c r="AC247" s="94">
        <v>335</v>
      </c>
      <c r="AD247" s="94">
        <v>506</v>
      </c>
      <c r="AE247" s="94">
        <v>470</v>
      </c>
      <c r="AF247" s="94">
        <v>489</v>
      </c>
      <c r="AG247" s="94">
        <v>501</v>
      </c>
    </row>
    <row r="248" spans="1:33" ht="63">
      <c r="A248" s="10">
        <v>270</v>
      </c>
      <c r="B248" s="11" t="s">
        <v>1948</v>
      </c>
      <c r="C248" s="11" t="s">
        <v>1949</v>
      </c>
      <c r="D248" s="11" t="s">
        <v>1273</v>
      </c>
      <c r="E248" s="10">
        <v>6616002983</v>
      </c>
      <c r="F248" s="12" t="s">
        <v>1950</v>
      </c>
      <c r="G248" s="11" t="s">
        <v>1951</v>
      </c>
      <c r="H248" s="11" t="s">
        <v>1952</v>
      </c>
      <c r="I248" s="13">
        <v>1026601155052</v>
      </c>
      <c r="J248" s="13">
        <v>668201001</v>
      </c>
      <c r="K248" s="14" t="s">
        <v>1953</v>
      </c>
      <c r="L248" s="14" t="s">
        <v>1954</v>
      </c>
      <c r="M248" s="14" t="s">
        <v>1955</v>
      </c>
      <c r="N248" s="25" t="s">
        <v>1956</v>
      </c>
      <c r="O248" s="56">
        <v>728</v>
      </c>
      <c r="P248" s="97">
        <f t="shared" si="3"/>
        <v>29.945054945054945</v>
      </c>
      <c r="Q248" s="80">
        <v>218</v>
      </c>
      <c r="R248" s="101">
        <v>270</v>
      </c>
      <c r="S248" s="94">
        <v>191</v>
      </c>
      <c r="T248" s="94">
        <v>182</v>
      </c>
      <c r="U248" s="94">
        <v>171</v>
      </c>
      <c r="V248" s="94">
        <v>152</v>
      </c>
      <c r="W248" s="94">
        <v>194</v>
      </c>
      <c r="X248" s="94">
        <v>10</v>
      </c>
      <c r="Y248" s="94">
        <v>8</v>
      </c>
      <c r="Z248" s="94">
        <v>209</v>
      </c>
      <c r="AA248" s="94">
        <v>208</v>
      </c>
      <c r="AB248" s="94">
        <v>162</v>
      </c>
      <c r="AC248" s="94">
        <v>155</v>
      </c>
      <c r="AD248" s="94">
        <v>209</v>
      </c>
      <c r="AE248" s="94">
        <v>211</v>
      </c>
      <c r="AF248" s="94">
        <v>210</v>
      </c>
      <c r="AG248" s="94">
        <v>210</v>
      </c>
    </row>
    <row r="249" spans="1:33" ht="63">
      <c r="A249" s="10">
        <v>271</v>
      </c>
      <c r="B249" s="11" t="s">
        <v>1948</v>
      </c>
      <c r="C249" s="11" t="s">
        <v>1949</v>
      </c>
      <c r="D249" s="11" t="s">
        <v>1957</v>
      </c>
      <c r="E249" s="14">
        <v>6616003112</v>
      </c>
      <c r="F249" s="12" t="s">
        <v>1958</v>
      </c>
      <c r="G249" s="11" t="s">
        <v>1959</v>
      </c>
      <c r="H249" s="11" t="s">
        <v>1960</v>
      </c>
      <c r="I249" s="13">
        <v>1026601156130</v>
      </c>
      <c r="J249" s="13">
        <v>668201001</v>
      </c>
      <c r="K249" s="14" t="s">
        <v>1961</v>
      </c>
      <c r="L249" s="18" t="s">
        <v>1962</v>
      </c>
      <c r="M249" s="14" t="s">
        <v>1963</v>
      </c>
      <c r="N249" s="25" t="s">
        <v>1964</v>
      </c>
      <c r="O249" s="56">
        <v>500</v>
      </c>
      <c r="P249" s="97">
        <f t="shared" si="3"/>
        <v>30</v>
      </c>
      <c r="Q249" s="80">
        <v>150</v>
      </c>
      <c r="R249" s="101">
        <v>271</v>
      </c>
      <c r="S249" s="94">
        <v>121</v>
      </c>
      <c r="T249" s="94">
        <v>121</v>
      </c>
      <c r="U249" s="94">
        <v>101</v>
      </c>
      <c r="V249" s="94">
        <v>92</v>
      </c>
      <c r="W249" s="94">
        <v>118</v>
      </c>
      <c r="X249" s="94">
        <v>7</v>
      </c>
      <c r="Y249" s="94">
        <v>4</v>
      </c>
      <c r="Z249" s="94">
        <v>145</v>
      </c>
      <c r="AA249" s="94">
        <v>146</v>
      </c>
      <c r="AB249" s="94">
        <v>103</v>
      </c>
      <c r="AC249" s="94">
        <v>98</v>
      </c>
      <c r="AD249" s="94">
        <v>147</v>
      </c>
      <c r="AE249" s="94">
        <v>143</v>
      </c>
      <c r="AF249" s="94">
        <v>143</v>
      </c>
      <c r="AG249" s="94">
        <v>144</v>
      </c>
    </row>
    <row r="250" spans="1:33" ht="47.25">
      <c r="A250" s="10">
        <v>272</v>
      </c>
      <c r="B250" s="11" t="s">
        <v>1948</v>
      </c>
      <c r="C250" s="11" t="s">
        <v>1949</v>
      </c>
      <c r="D250" s="65" t="s">
        <v>1965</v>
      </c>
      <c r="E250" s="10">
        <v>6616003634</v>
      </c>
      <c r="F250" s="12" t="s">
        <v>1966</v>
      </c>
      <c r="G250" s="11" t="s">
        <v>1967</v>
      </c>
      <c r="H250" s="11" t="s">
        <v>1968</v>
      </c>
      <c r="I250" s="13">
        <v>1026601156097</v>
      </c>
      <c r="J250" s="13">
        <v>668201001</v>
      </c>
      <c r="K250" s="14" t="s">
        <v>1969</v>
      </c>
      <c r="L250" s="18" t="s">
        <v>1970</v>
      </c>
      <c r="M250" s="14" t="s">
        <v>1971</v>
      </c>
      <c r="N250" s="25" t="s">
        <v>1972</v>
      </c>
      <c r="O250" s="56">
        <v>233</v>
      </c>
      <c r="P250" s="97">
        <f t="shared" si="3"/>
        <v>30.042918454935624</v>
      </c>
      <c r="Q250" s="80">
        <v>70</v>
      </c>
      <c r="R250" s="101">
        <v>272</v>
      </c>
      <c r="S250" s="94">
        <v>62</v>
      </c>
      <c r="T250" s="94">
        <v>61</v>
      </c>
      <c r="U250" s="94">
        <v>48</v>
      </c>
      <c r="V250" s="94">
        <v>45</v>
      </c>
      <c r="W250" s="94">
        <v>66</v>
      </c>
      <c r="X250" s="94">
        <v>5</v>
      </c>
      <c r="Y250" s="94">
        <v>5</v>
      </c>
      <c r="Z250" s="94">
        <v>60</v>
      </c>
      <c r="AA250" s="94">
        <v>69</v>
      </c>
      <c r="AB250" s="94">
        <v>54</v>
      </c>
      <c r="AC250" s="94">
        <v>54</v>
      </c>
      <c r="AD250" s="94">
        <v>69</v>
      </c>
      <c r="AE250" s="94">
        <v>68</v>
      </c>
      <c r="AF250" s="94">
        <v>70</v>
      </c>
      <c r="AG250" s="94">
        <v>67</v>
      </c>
    </row>
    <row r="251" spans="1:33" ht="63">
      <c r="A251" s="10">
        <v>274</v>
      </c>
      <c r="B251" s="11" t="s">
        <v>1973</v>
      </c>
      <c r="C251" s="11" t="s">
        <v>1974</v>
      </c>
      <c r="D251" s="11" t="s">
        <v>651</v>
      </c>
      <c r="E251" s="10">
        <v>6616005825</v>
      </c>
      <c r="F251" s="12" t="s">
        <v>1975</v>
      </c>
      <c r="G251" s="11" t="s">
        <v>1976</v>
      </c>
      <c r="H251" s="11" t="s">
        <v>1977</v>
      </c>
      <c r="I251" s="13">
        <v>1026601155866</v>
      </c>
      <c r="J251" s="13">
        <v>668201001</v>
      </c>
      <c r="K251" s="14" t="s">
        <v>1978</v>
      </c>
      <c r="L251" s="18" t="s">
        <v>1979</v>
      </c>
      <c r="M251" s="14" t="s">
        <v>1980</v>
      </c>
      <c r="N251" s="66" t="s">
        <v>1981</v>
      </c>
      <c r="O251" s="56">
        <v>295</v>
      </c>
      <c r="P251" s="97">
        <f t="shared" si="3"/>
        <v>30.16949152542373</v>
      </c>
      <c r="Q251" s="80">
        <v>89</v>
      </c>
      <c r="R251" s="101">
        <v>274</v>
      </c>
      <c r="S251" s="94">
        <v>78</v>
      </c>
      <c r="T251" s="94">
        <v>78</v>
      </c>
      <c r="U251" s="94">
        <v>80</v>
      </c>
      <c r="V251" s="94">
        <v>75</v>
      </c>
      <c r="W251" s="94">
        <v>76</v>
      </c>
      <c r="X251" s="94">
        <v>8</v>
      </c>
      <c r="Y251" s="94">
        <v>8</v>
      </c>
      <c r="Z251" s="94">
        <v>80</v>
      </c>
      <c r="AA251" s="94">
        <v>89</v>
      </c>
      <c r="AB251" s="94">
        <v>83</v>
      </c>
      <c r="AC251" s="94">
        <v>81</v>
      </c>
      <c r="AD251" s="94">
        <v>87</v>
      </c>
      <c r="AE251" s="94">
        <v>76</v>
      </c>
      <c r="AF251" s="94">
        <v>82</v>
      </c>
      <c r="AG251" s="94">
        <v>86</v>
      </c>
    </row>
    <row r="252" spans="1:33" ht="63">
      <c r="A252" s="10">
        <v>275</v>
      </c>
      <c r="B252" s="11" t="s">
        <v>1973</v>
      </c>
      <c r="C252" s="11" t="s">
        <v>1974</v>
      </c>
      <c r="D252" s="11" t="s">
        <v>651</v>
      </c>
      <c r="E252" s="10">
        <v>6616006321</v>
      </c>
      <c r="F252" s="12" t="s">
        <v>1982</v>
      </c>
      <c r="G252" s="11" t="s">
        <v>1983</v>
      </c>
      <c r="H252" s="11" t="s">
        <v>1984</v>
      </c>
      <c r="I252" s="13">
        <v>1036600920828</v>
      </c>
      <c r="J252" s="13">
        <v>668201001</v>
      </c>
      <c r="K252" s="14" t="s">
        <v>1985</v>
      </c>
      <c r="L252" s="18" t="s">
        <v>1986</v>
      </c>
      <c r="M252" s="14" t="s">
        <v>1987</v>
      </c>
      <c r="N252" s="25" t="s">
        <v>1988</v>
      </c>
      <c r="O252" s="56">
        <v>465</v>
      </c>
      <c r="P252" s="97">
        <f t="shared" si="3"/>
        <v>30.107526881720432</v>
      </c>
      <c r="Q252" s="80">
        <v>140</v>
      </c>
      <c r="R252" s="101">
        <v>275</v>
      </c>
      <c r="S252" s="94">
        <v>118</v>
      </c>
      <c r="T252" s="94">
        <v>117</v>
      </c>
      <c r="U252" s="94">
        <v>105</v>
      </c>
      <c r="V252" s="94">
        <v>105</v>
      </c>
      <c r="W252" s="94">
        <v>118</v>
      </c>
      <c r="X252" s="94">
        <v>37</v>
      </c>
      <c r="Y252" s="94">
        <v>34</v>
      </c>
      <c r="Z252" s="94">
        <v>119</v>
      </c>
      <c r="AA252" s="94">
        <v>140</v>
      </c>
      <c r="AB252" s="94">
        <v>111</v>
      </c>
      <c r="AC252" s="94">
        <v>110</v>
      </c>
      <c r="AD252" s="94">
        <v>134</v>
      </c>
      <c r="AE252" s="94">
        <v>135</v>
      </c>
      <c r="AF252" s="94">
        <v>127</v>
      </c>
      <c r="AG252" s="94">
        <v>137</v>
      </c>
    </row>
    <row r="253" spans="1:33" ht="63">
      <c r="A253" s="10">
        <v>276</v>
      </c>
      <c r="B253" s="11" t="s">
        <v>1989</v>
      </c>
      <c r="C253" s="11" t="s">
        <v>1990</v>
      </c>
      <c r="D253" s="11" t="s">
        <v>1273</v>
      </c>
      <c r="E253" s="10">
        <v>6621007948</v>
      </c>
      <c r="F253" s="23" t="s">
        <v>1991</v>
      </c>
      <c r="G253" s="19" t="s">
        <v>1645</v>
      </c>
      <c r="H253" s="11" t="s">
        <v>1992</v>
      </c>
      <c r="I253" s="13">
        <v>1036601180912</v>
      </c>
      <c r="J253" s="13">
        <v>668201001</v>
      </c>
      <c r="K253" s="14" t="s">
        <v>1993</v>
      </c>
      <c r="L253" s="18" t="s">
        <v>1994</v>
      </c>
      <c r="M253" s="14" t="s">
        <v>1995</v>
      </c>
      <c r="N253" s="14" t="s">
        <v>1996</v>
      </c>
      <c r="O253" s="56">
        <v>97</v>
      </c>
      <c r="P253" s="97">
        <f t="shared" si="3"/>
        <v>29.896907216494846</v>
      </c>
      <c r="Q253" s="80">
        <v>29</v>
      </c>
      <c r="R253" s="101">
        <v>276</v>
      </c>
      <c r="S253" s="94">
        <v>27</v>
      </c>
      <c r="T253" s="94">
        <v>26</v>
      </c>
      <c r="U253" s="94">
        <v>25</v>
      </c>
      <c r="V253" s="94">
        <v>25</v>
      </c>
      <c r="W253" s="94">
        <v>29</v>
      </c>
      <c r="X253" s="94">
        <v>2</v>
      </c>
      <c r="Y253" s="94">
        <v>2</v>
      </c>
      <c r="Z253" s="94">
        <v>28</v>
      </c>
      <c r="AA253" s="94">
        <v>28</v>
      </c>
      <c r="AB253" s="94">
        <v>25</v>
      </c>
      <c r="AC253" s="94">
        <v>24</v>
      </c>
      <c r="AD253" s="94">
        <v>29</v>
      </c>
      <c r="AE253" s="94">
        <v>29</v>
      </c>
      <c r="AF253" s="94">
        <v>27</v>
      </c>
      <c r="AG253" s="94">
        <v>28</v>
      </c>
    </row>
    <row r="254" spans="1:33" ht="63">
      <c r="A254" s="10">
        <v>277</v>
      </c>
      <c r="B254" s="11" t="s">
        <v>1989</v>
      </c>
      <c r="C254" s="11" t="s">
        <v>1990</v>
      </c>
      <c r="D254" s="11" t="s">
        <v>1997</v>
      </c>
      <c r="E254" s="10">
        <v>6621014913</v>
      </c>
      <c r="F254" s="23" t="s">
        <v>1998</v>
      </c>
      <c r="G254" s="19" t="s">
        <v>1999</v>
      </c>
      <c r="H254" s="11" t="s">
        <v>2000</v>
      </c>
      <c r="I254" s="13">
        <v>1086621000454</v>
      </c>
      <c r="J254" s="13">
        <v>668201001</v>
      </c>
      <c r="K254" s="14" t="s">
        <v>2001</v>
      </c>
      <c r="L254" s="18" t="s">
        <v>2002</v>
      </c>
      <c r="M254" s="14" t="s">
        <v>2003</v>
      </c>
      <c r="N254" s="25" t="s">
        <v>2004</v>
      </c>
      <c r="O254" s="56">
        <v>165</v>
      </c>
      <c r="P254" s="97">
        <f t="shared" si="3"/>
        <v>30.303030303030305</v>
      </c>
      <c r="Q254" s="80">
        <v>50</v>
      </c>
      <c r="R254" s="101">
        <v>277</v>
      </c>
      <c r="S254" s="94">
        <v>44</v>
      </c>
      <c r="T254" s="94">
        <v>44</v>
      </c>
      <c r="U254" s="94">
        <v>28</v>
      </c>
      <c r="V254" s="94">
        <v>28</v>
      </c>
      <c r="W254" s="94">
        <v>40</v>
      </c>
      <c r="X254" s="94">
        <v>2</v>
      </c>
      <c r="Y254" s="94">
        <v>2</v>
      </c>
      <c r="Z254" s="94">
        <v>48</v>
      </c>
      <c r="AA254" s="94">
        <v>50</v>
      </c>
      <c r="AB254" s="94">
        <v>37</v>
      </c>
      <c r="AC254" s="94">
        <v>37</v>
      </c>
      <c r="AD254" s="94">
        <v>49</v>
      </c>
      <c r="AE254" s="94">
        <v>49</v>
      </c>
      <c r="AF254" s="94">
        <v>49</v>
      </c>
      <c r="AG254" s="94">
        <v>48</v>
      </c>
    </row>
    <row r="255" spans="1:33" ht="63">
      <c r="A255" s="10">
        <v>278</v>
      </c>
      <c r="B255" s="29" t="s">
        <v>2005</v>
      </c>
      <c r="C255" s="19" t="s">
        <v>2006</v>
      </c>
      <c r="D255" s="11" t="s">
        <v>107</v>
      </c>
      <c r="E255" s="10">
        <v>6621007835</v>
      </c>
      <c r="F255" s="12" t="s">
        <v>2007</v>
      </c>
      <c r="G255" s="11" t="s">
        <v>2008</v>
      </c>
      <c r="H255" s="11" t="s">
        <v>2009</v>
      </c>
      <c r="I255" s="13">
        <v>1026601327609</v>
      </c>
      <c r="J255" s="13">
        <v>668201001</v>
      </c>
      <c r="K255" s="18" t="s">
        <v>2010</v>
      </c>
      <c r="L255" s="18" t="s">
        <v>2011</v>
      </c>
      <c r="M255" s="18" t="s">
        <v>2012</v>
      </c>
      <c r="N255" s="18" t="s">
        <v>2013</v>
      </c>
      <c r="O255" s="98">
        <v>349</v>
      </c>
      <c r="P255" s="97">
        <f t="shared" si="3"/>
        <v>30.085959885386821</v>
      </c>
      <c r="Q255" s="80">
        <v>105</v>
      </c>
      <c r="R255" s="101">
        <v>278</v>
      </c>
      <c r="S255" s="94">
        <v>96</v>
      </c>
      <c r="T255" s="94">
        <v>90</v>
      </c>
      <c r="U255" s="94">
        <v>59</v>
      </c>
      <c r="V255" s="94">
        <v>55</v>
      </c>
      <c r="W255" s="94">
        <v>96</v>
      </c>
      <c r="X255" s="94">
        <v>10</v>
      </c>
      <c r="Y255" s="94">
        <v>10</v>
      </c>
      <c r="Z255" s="94">
        <v>101</v>
      </c>
      <c r="AA255" s="94">
        <v>105</v>
      </c>
      <c r="AB255" s="94">
        <v>68</v>
      </c>
      <c r="AC255" s="94">
        <v>67</v>
      </c>
      <c r="AD255" s="94">
        <v>102</v>
      </c>
      <c r="AE255" s="94">
        <v>96</v>
      </c>
      <c r="AF255" s="94">
        <v>88</v>
      </c>
      <c r="AG255" s="94">
        <v>101</v>
      </c>
    </row>
    <row r="256" spans="1:33" ht="63">
      <c r="A256" s="10">
        <v>279</v>
      </c>
      <c r="B256" s="19" t="s">
        <v>2005</v>
      </c>
      <c r="C256" s="19" t="s">
        <v>2006</v>
      </c>
      <c r="D256" s="11" t="s">
        <v>107</v>
      </c>
      <c r="E256" s="22">
        <v>6621007024</v>
      </c>
      <c r="F256" s="12" t="s">
        <v>2014</v>
      </c>
      <c r="G256" s="11" t="s">
        <v>2015</v>
      </c>
      <c r="H256" s="11" t="s">
        <v>2016</v>
      </c>
      <c r="I256" s="13">
        <v>1026601327741</v>
      </c>
      <c r="J256" s="13">
        <v>668201001</v>
      </c>
      <c r="K256" s="14" t="s">
        <v>2017</v>
      </c>
      <c r="L256" s="18" t="s">
        <v>2018</v>
      </c>
      <c r="M256" s="14" t="s">
        <v>2019</v>
      </c>
      <c r="N256" s="25" t="s">
        <v>2020</v>
      </c>
      <c r="O256" s="56">
        <f>117+40</f>
        <v>157</v>
      </c>
      <c r="P256" s="97">
        <f t="shared" si="3"/>
        <v>29.936305732484076</v>
      </c>
      <c r="Q256" s="80">
        <v>47</v>
      </c>
      <c r="R256" s="101">
        <v>279</v>
      </c>
      <c r="S256" s="94">
        <v>36</v>
      </c>
      <c r="T256" s="94">
        <v>34</v>
      </c>
      <c r="U256" s="94">
        <v>34</v>
      </c>
      <c r="V256" s="94">
        <v>32</v>
      </c>
      <c r="W256" s="94">
        <v>40</v>
      </c>
      <c r="X256" s="94">
        <v>1</v>
      </c>
      <c r="Y256" s="94">
        <v>1</v>
      </c>
      <c r="Z256" s="94">
        <v>46</v>
      </c>
      <c r="AA256" s="94">
        <v>46</v>
      </c>
      <c r="AB256" s="94">
        <v>40</v>
      </c>
      <c r="AC256" s="94">
        <v>39</v>
      </c>
      <c r="AD256" s="94">
        <v>47</v>
      </c>
      <c r="AE256" s="94">
        <v>45</v>
      </c>
      <c r="AF256" s="94">
        <v>45</v>
      </c>
      <c r="AG256" s="94">
        <v>47</v>
      </c>
    </row>
    <row r="257" spans="1:33 16364:16364" ht="63">
      <c r="A257" s="10">
        <v>280</v>
      </c>
      <c r="B257" s="29" t="s">
        <v>2005</v>
      </c>
      <c r="C257" s="19" t="s">
        <v>2006</v>
      </c>
      <c r="D257" s="11" t="s">
        <v>107</v>
      </c>
      <c r="E257" s="22">
        <v>6621008860</v>
      </c>
      <c r="F257" s="12" t="s">
        <v>2021</v>
      </c>
      <c r="G257" s="11" t="s">
        <v>2022</v>
      </c>
      <c r="H257" s="11" t="s">
        <v>2023</v>
      </c>
      <c r="I257" s="13">
        <v>1036601180868</v>
      </c>
      <c r="J257" s="13">
        <v>668201001</v>
      </c>
      <c r="K257" s="17" t="s">
        <v>2024</v>
      </c>
      <c r="L257" s="18" t="s">
        <v>2025</v>
      </c>
      <c r="M257" s="18" t="s">
        <v>2026</v>
      </c>
      <c r="N257" s="18" t="s">
        <v>2027</v>
      </c>
      <c r="O257" s="98">
        <f>117+110</f>
        <v>227</v>
      </c>
      <c r="P257" s="97">
        <f t="shared" si="3"/>
        <v>29.955947136563875</v>
      </c>
      <c r="Q257" s="80">
        <v>68</v>
      </c>
      <c r="R257" s="101">
        <v>280</v>
      </c>
      <c r="S257" s="94">
        <v>68</v>
      </c>
      <c r="T257" s="94">
        <v>68</v>
      </c>
      <c r="U257" s="94">
        <v>68</v>
      </c>
      <c r="V257" s="94">
        <v>68</v>
      </c>
      <c r="W257" s="94">
        <v>68</v>
      </c>
      <c r="X257" s="94">
        <v>1</v>
      </c>
      <c r="Y257" s="94">
        <v>1</v>
      </c>
      <c r="Z257" s="94">
        <v>68</v>
      </c>
      <c r="AA257" s="94">
        <v>68</v>
      </c>
      <c r="AB257" s="94">
        <v>68</v>
      </c>
      <c r="AC257" s="94">
        <v>68</v>
      </c>
      <c r="AD257" s="94">
        <v>68</v>
      </c>
      <c r="AE257" s="94">
        <v>68</v>
      </c>
      <c r="AF257" s="94">
        <v>68</v>
      </c>
      <c r="AG257" s="94">
        <v>68</v>
      </c>
      <c r="XEJ257" s="8">
        <f>SUM(A257:XEI257)</f>
        <v>1043890392499.9559</v>
      </c>
    </row>
    <row r="258" spans="1:33 16364:16364" ht="63">
      <c r="A258" s="10">
        <v>281</v>
      </c>
      <c r="B258" s="29" t="s">
        <v>1067</v>
      </c>
      <c r="C258" s="11" t="s">
        <v>2006</v>
      </c>
      <c r="D258" s="11" t="s">
        <v>107</v>
      </c>
      <c r="E258" s="10">
        <v>6621003083</v>
      </c>
      <c r="F258" s="12" t="s">
        <v>2028</v>
      </c>
      <c r="G258" s="11" t="s">
        <v>2029</v>
      </c>
      <c r="H258" s="11" t="s">
        <v>2030</v>
      </c>
      <c r="I258" s="13">
        <v>1026601328599</v>
      </c>
      <c r="J258" s="13">
        <v>668201001</v>
      </c>
      <c r="K258" s="17" t="s">
        <v>2031</v>
      </c>
      <c r="L258" s="18" t="s">
        <v>2032</v>
      </c>
      <c r="M258" s="18" t="s">
        <v>2033</v>
      </c>
      <c r="N258" s="18" t="s">
        <v>2034</v>
      </c>
      <c r="O258" s="98">
        <v>15</v>
      </c>
      <c r="P258" s="97">
        <v>30</v>
      </c>
      <c r="Q258" s="80">
        <v>5</v>
      </c>
      <c r="R258" s="101">
        <v>281</v>
      </c>
      <c r="S258" s="94">
        <v>5</v>
      </c>
      <c r="T258" s="94">
        <v>5</v>
      </c>
      <c r="U258" s="94">
        <v>5</v>
      </c>
      <c r="V258" s="94">
        <v>5</v>
      </c>
      <c r="W258" s="94">
        <v>5</v>
      </c>
      <c r="X258" s="94">
        <v>1</v>
      </c>
      <c r="Y258" s="94">
        <v>1</v>
      </c>
      <c r="Z258" s="94">
        <v>5</v>
      </c>
      <c r="AA258" s="94">
        <v>5</v>
      </c>
      <c r="AB258" s="94">
        <v>5</v>
      </c>
      <c r="AC258" s="94">
        <v>5</v>
      </c>
      <c r="AD258" s="94">
        <v>5</v>
      </c>
      <c r="AE258" s="94">
        <v>5</v>
      </c>
      <c r="AF258" s="94">
        <v>5</v>
      </c>
      <c r="AG258" s="94">
        <v>5</v>
      </c>
    </row>
    <row r="259" spans="1:33 16364:16364" ht="63">
      <c r="A259" s="10">
        <v>282</v>
      </c>
      <c r="B259" s="19" t="s">
        <v>2035</v>
      </c>
      <c r="C259" s="19" t="s">
        <v>2006</v>
      </c>
      <c r="D259" s="11" t="s">
        <v>107</v>
      </c>
      <c r="E259" s="22">
        <v>6621008243</v>
      </c>
      <c r="F259" s="12" t="s">
        <v>2036</v>
      </c>
      <c r="G259" s="11" t="s">
        <v>2037</v>
      </c>
      <c r="H259" s="11" t="s">
        <v>2038</v>
      </c>
      <c r="I259" s="13">
        <v>1026601327092</v>
      </c>
      <c r="J259" s="13">
        <v>668201001</v>
      </c>
      <c r="K259" s="14" t="s">
        <v>2039</v>
      </c>
      <c r="L259" s="14" t="s">
        <v>2040</v>
      </c>
      <c r="M259" s="14">
        <v>83435622643</v>
      </c>
      <c r="N259" s="25" t="s">
        <v>2041</v>
      </c>
      <c r="O259" s="56">
        <v>282</v>
      </c>
      <c r="P259" s="97">
        <f t="shared" ref="P259:P322" si="4">Q259/O259*100</f>
        <v>30.141843971631204</v>
      </c>
      <c r="Q259" s="80">
        <v>85</v>
      </c>
      <c r="R259" s="101">
        <v>282</v>
      </c>
      <c r="S259" s="94">
        <v>59</v>
      </c>
      <c r="T259" s="94">
        <v>59</v>
      </c>
      <c r="U259" s="94">
        <v>42</v>
      </c>
      <c r="V259" s="94">
        <v>41</v>
      </c>
      <c r="W259" s="94">
        <v>68</v>
      </c>
      <c r="X259" s="94">
        <v>2</v>
      </c>
      <c r="Y259" s="94">
        <v>2</v>
      </c>
      <c r="Z259" s="94">
        <v>41</v>
      </c>
      <c r="AA259" s="94">
        <v>85</v>
      </c>
      <c r="AB259" s="94">
        <v>50</v>
      </c>
      <c r="AC259" s="94">
        <v>50</v>
      </c>
      <c r="AD259" s="94">
        <v>61</v>
      </c>
      <c r="AE259" s="94">
        <v>82</v>
      </c>
      <c r="AF259" s="94">
        <v>80</v>
      </c>
      <c r="AG259" s="94">
        <v>81</v>
      </c>
    </row>
    <row r="260" spans="1:33 16364:16364" ht="47.25">
      <c r="A260" s="10">
        <v>283</v>
      </c>
      <c r="B260" s="29" t="s">
        <v>2005</v>
      </c>
      <c r="C260" s="19" t="s">
        <v>2006</v>
      </c>
      <c r="D260" s="11" t="s">
        <v>107</v>
      </c>
      <c r="E260" s="22">
        <v>6621007000</v>
      </c>
      <c r="F260" s="12" t="s">
        <v>2042</v>
      </c>
      <c r="G260" s="11" t="s">
        <v>2043</v>
      </c>
      <c r="H260" s="11" t="s">
        <v>2044</v>
      </c>
      <c r="I260" s="13">
        <v>1036601181847</v>
      </c>
      <c r="J260" s="13">
        <v>668201001</v>
      </c>
      <c r="K260" s="67" t="s">
        <v>2045</v>
      </c>
      <c r="L260" s="18" t="s">
        <v>2046</v>
      </c>
      <c r="M260" s="68" t="s">
        <v>2047</v>
      </c>
      <c r="N260" s="18" t="s">
        <v>2048</v>
      </c>
      <c r="O260" s="98">
        <v>175</v>
      </c>
      <c r="P260" s="97">
        <f t="shared" si="4"/>
        <v>30.285714285714288</v>
      </c>
      <c r="Q260" s="80">
        <v>53</v>
      </c>
      <c r="R260" s="101">
        <v>283</v>
      </c>
      <c r="S260" s="94">
        <v>40</v>
      </c>
      <c r="T260" s="94">
        <v>35</v>
      </c>
      <c r="U260" s="94">
        <v>38</v>
      </c>
      <c r="V260" s="94">
        <v>32</v>
      </c>
      <c r="W260" s="94">
        <v>39</v>
      </c>
      <c r="X260" s="94">
        <v>3</v>
      </c>
      <c r="Y260" s="94">
        <v>3</v>
      </c>
      <c r="Z260" s="94">
        <v>50</v>
      </c>
      <c r="AA260" s="94">
        <v>52</v>
      </c>
      <c r="AB260" s="94">
        <v>39</v>
      </c>
      <c r="AC260" s="94">
        <v>37</v>
      </c>
      <c r="AD260" s="94">
        <v>50</v>
      </c>
      <c r="AE260" s="94">
        <v>49</v>
      </c>
      <c r="AF260" s="94">
        <v>52</v>
      </c>
      <c r="AG260" s="94">
        <v>49</v>
      </c>
    </row>
    <row r="261" spans="1:33 16364:16364" ht="47.25">
      <c r="A261" s="10">
        <v>284</v>
      </c>
      <c r="B261" s="29" t="s">
        <v>2005</v>
      </c>
      <c r="C261" s="19" t="s">
        <v>2049</v>
      </c>
      <c r="D261" s="11" t="s">
        <v>107</v>
      </c>
      <c r="E261" s="22">
        <v>6682001189</v>
      </c>
      <c r="F261" s="23" t="s">
        <v>2050</v>
      </c>
      <c r="G261" s="19" t="s">
        <v>2051</v>
      </c>
      <c r="H261" s="19" t="s">
        <v>2052</v>
      </c>
      <c r="I261" s="13">
        <v>1126682001225</v>
      </c>
      <c r="J261" s="13">
        <v>668201001</v>
      </c>
      <c r="K261" s="17" t="s">
        <v>2053</v>
      </c>
      <c r="L261" s="18" t="s">
        <v>2054</v>
      </c>
      <c r="M261" s="18" t="s">
        <v>2055</v>
      </c>
      <c r="N261" s="18" t="s">
        <v>2056</v>
      </c>
      <c r="O261" s="98">
        <v>196</v>
      </c>
      <c r="P261" s="97">
        <f t="shared" si="4"/>
        <v>30.102040816326532</v>
      </c>
      <c r="Q261" s="80">
        <v>59</v>
      </c>
      <c r="R261" s="101">
        <v>284</v>
      </c>
      <c r="S261" s="94">
        <v>49</v>
      </c>
      <c r="T261" s="94">
        <v>45</v>
      </c>
      <c r="U261" s="94">
        <v>42</v>
      </c>
      <c r="V261" s="94">
        <v>37</v>
      </c>
      <c r="W261" s="94">
        <v>55</v>
      </c>
      <c r="X261" s="94">
        <v>3</v>
      </c>
      <c r="Y261" s="94">
        <v>2</v>
      </c>
      <c r="Z261" s="94">
        <v>56</v>
      </c>
      <c r="AA261" s="94">
        <v>56</v>
      </c>
      <c r="AB261" s="94">
        <v>59</v>
      </c>
      <c r="AC261" s="94">
        <v>57</v>
      </c>
      <c r="AD261" s="94">
        <v>57</v>
      </c>
      <c r="AE261" s="94">
        <v>53</v>
      </c>
      <c r="AF261" s="94">
        <v>54</v>
      </c>
      <c r="AG261" s="94">
        <v>53</v>
      </c>
    </row>
    <row r="262" spans="1:33 16364:16364" ht="47.25">
      <c r="A262" s="10">
        <v>285</v>
      </c>
      <c r="B262" s="29" t="s">
        <v>2005</v>
      </c>
      <c r="C262" s="19" t="s">
        <v>2006</v>
      </c>
      <c r="D262" s="11" t="s">
        <v>107</v>
      </c>
      <c r="E262" s="22">
        <v>6621007627</v>
      </c>
      <c r="F262" s="12" t="s">
        <v>2057</v>
      </c>
      <c r="G262" s="11" t="s">
        <v>2058</v>
      </c>
      <c r="H262" s="11" t="s">
        <v>2059</v>
      </c>
      <c r="I262" s="13">
        <v>1036601181154</v>
      </c>
      <c r="J262" s="13">
        <v>668201001</v>
      </c>
      <c r="K262" s="14" t="s">
        <v>2060</v>
      </c>
      <c r="L262" s="18" t="s">
        <v>2061</v>
      </c>
      <c r="M262" s="14" t="s">
        <v>2062</v>
      </c>
      <c r="N262" s="25" t="s">
        <v>2063</v>
      </c>
      <c r="O262" s="56">
        <v>300</v>
      </c>
      <c r="P262" s="97">
        <f t="shared" si="4"/>
        <v>30</v>
      </c>
      <c r="Q262" s="80">
        <v>90</v>
      </c>
      <c r="R262" s="101">
        <v>285</v>
      </c>
      <c r="S262" s="94">
        <v>80</v>
      </c>
      <c r="T262" s="94">
        <v>73</v>
      </c>
      <c r="U262" s="94">
        <v>65</v>
      </c>
      <c r="V262" s="94">
        <v>62</v>
      </c>
      <c r="W262" s="94">
        <v>71</v>
      </c>
      <c r="X262" s="94">
        <v>5</v>
      </c>
      <c r="Y262" s="94">
        <v>2</v>
      </c>
      <c r="Z262" s="94">
        <v>83</v>
      </c>
      <c r="AA262" s="94">
        <v>88</v>
      </c>
      <c r="AB262" s="94">
        <v>54</v>
      </c>
      <c r="AC262" s="94">
        <v>53</v>
      </c>
      <c r="AD262" s="94">
        <v>86</v>
      </c>
      <c r="AE262" s="94">
        <v>87</v>
      </c>
      <c r="AF262" s="94">
        <v>81</v>
      </c>
      <c r="AG262" s="94">
        <v>87</v>
      </c>
    </row>
    <row r="263" spans="1:33 16364:16364" ht="47.25">
      <c r="A263" s="10">
        <v>286</v>
      </c>
      <c r="B263" s="11" t="s">
        <v>2035</v>
      </c>
      <c r="C263" s="19" t="s">
        <v>2006</v>
      </c>
      <c r="D263" s="11" t="s">
        <v>107</v>
      </c>
      <c r="E263" s="22">
        <v>6621008236</v>
      </c>
      <c r="F263" s="12" t="s">
        <v>2064</v>
      </c>
      <c r="G263" s="11" t="s">
        <v>2065</v>
      </c>
      <c r="H263" s="19" t="s">
        <v>2066</v>
      </c>
      <c r="I263" s="13">
        <v>1026601327829</v>
      </c>
      <c r="J263" s="13">
        <v>668201001</v>
      </c>
      <c r="K263" s="14" t="s">
        <v>2067</v>
      </c>
      <c r="L263" s="18" t="s">
        <v>2068</v>
      </c>
      <c r="M263" s="14">
        <v>83435622981</v>
      </c>
      <c r="N263" s="25" t="s">
        <v>2069</v>
      </c>
      <c r="O263" s="56">
        <v>1520</v>
      </c>
      <c r="P263" s="97">
        <f t="shared" si="4"/>
        <v>30</v>
      </c>
      <c r="Q263" s="80">
        <v>456</v>
      </c>
      <c r="R263" s="101">
        <v>286</v>
      </c>
      <c r="S263" s="94">
        <v>392</v>
      </c>
      <c r="T263" s="94">
        <v>382</v>
      </c>
      <c r="U263" s="94">
        <v>295</v>
      </c>
      <c r="V263" s="94">
        <v>289</v>
      </c>
      <c r="W263" s="94">
        <v>423</v>
      </c>
      <c r="X263" s="94">
        <v>18</v>
      </c>
      <c r="Y263" s="94">
        <v>16</v>
      </c>
      <c r="Z263" s="94">
        <v>346</v>
      </c>
      <c r="AA263" s="94">
        <v>451</v>
      </c>
      <c r="AB263" s="94">
        <v>324</v>
      </c>
      <c r="AC263" s="94">
        <v>317</v>
      </c>
      <c r="AD263" s="94">
        <v>412</v>
      </c>
      <c r="AE263" s="94">
        <v>443</v>
      </c>
      <c r="AF263" s="94">
        <v>447</v>
      </c>
      <c r="AG263" s="94">
        <v>452</v>
      </c>
    </row>
    <row r="264" spans="1:33 16364:16364" ht="47.25">
      <c r="A264" s="10">
        <v>287</v>
      </c>
      <c r="B264" s="19" t="s">
        <v>2035</v>
      </c>
      <c r="C264" s="19" t="s">
        <v>2049</v>
      </c>
      <c r="D264" s="19" t="s">
        <v>107</v>
      </c>
      <c r="E264" s="22">
        <v>6621017946</v>
      </c>
      <c r="F264" s="23" t="s">
        <v>2070</v>
      </c>
      <c r="G264" s="19" t="s">
        <v>2071</v>
      </c>
      <c r="H264" s="19" t="s">
        <v>2072</v>
      </c>
      <c r="I264" s="13">
        <v>1116621000100</v>
      </c>
      <c r="J264" s="13">
        <v>668201001</v>
      </c>
      <c r="K264" s="14" t="s">
        <v>2073</v>
      </c>
      <c r="L264" s="14" t="s">
        <v>2074</v>
      </c>
      <c r="M264" s="14">
        <v>83435623571</v>
      </c>
      <c r="N264" s="25" t="s">
        <v>2075</v>
      </c>
      <c r="O264" s="56">
        <v>631</v>
      </c>
      <c r="P264" s="97">
        <f t="shared" si="4"/>
        <v>29.952456418383516</v>
      </c>
      <c r="Q264" s="80">
        <v>189</v>
      </c>
      <c r="R264" s="101">
        <v>287</v>
      </c>
      <c r="S264" s="94">
        <v>189</v>
      </c>
      <c r="T264" s="94">
        <v>189</v>
      </c>
      <c r="U264" s="94">
        <v>189</v>
      </c>
      <c r="V264" s="94">
        <v>189</v>
      </c>
      <c r="W264" s="94">
        <v>189</v>
      </c>
      <c r="X264" s="94">
        <v>7</v>
      </c>
      <c r="Y264" s="94">
        <v>7</v>
      </c>
      <c r="Z264" s="94">
        <v>189</v>
      </c>
      <c r="AA264" s="94">
        <v>189</v>
      </c>
      <c r="AB264" s="94">
        <v>189</v>
      </c>
      <c r="AC264" s="94">
        <v>189</v>
      </c>
      <c r="AD264" s="94">
        <v>189</v>
      </c>
      <c r="AE264" s="94">
        <v>189</v>
      </c>
      <c r="AF264" s="94">
        <v>131</v>
      </c>
      <c r="AG264" s="94">
        <v>189</v>
      </c>
    </row>
    <row r="265" spans="1:33 16364:16364" ht="47.25">
      <c r="A265" s="10">
        <v>288</v>
      </c>
      <c r="B265" s="11" t="s">
        <v>2076</v>
      </c>
      <c r="C265" s="11" t="s">
        <v>2077</v>
      </c>
      <c r="D265" s="11" t="s">
        <v>107</v>
      </c>
      <c r="E265" s="22">
        <v>6630006806</v>
      </c>
      <c r="F265" s="12" t="s">
        <v>2078</v>
      </c>
      <c r="G265" s="11" t="s">
        <v>2079</v>
      </c>
      <c r="H265" s="19" t="s">
        <v>2080</v>
      </c>
      <c r="I265" s="13">
        <v>1026601767048</v>
      </c>
      <c r="J265" s="13">
        <v>668101001</v>
      </c>
      <c r="K265" s="14" t="s">
        <v>2081</v>
      </c>
      <c r="L265" s="18" t="s">
        <v>2082</v>
      </c>
      <c r="M265" s="14" t="s">
        <v>2083</v>
      </c>
      <c r="N265" s="25" t="s">
        <v>2084</v>
      </c>
      <c r="O265" s="56">
        <v>1450</v>
      </c>
      <c r="P265" s="97">
        <f t="shared" si="4"/>
        <v>30</v>
      </c>
      <c r="Q265" s="80">
        <v>435</v>
      </c>
      <c r="R265" s="101">
        <v>288</v>
      </c>
      <c r="S265" s="94">
        <v>371</v>
      </c>
      <c r="T265" s="94">
        <v>364</v>
      </c>
      <c r="U265" s="94">
        <v>341</v>
      </c>
      <c r="V265" s="94">
        <v>335</v>
      </c>
      <c r="W265" s="94">
        <v>403</v>
      </c>
      <c r="X265" s="94">
        <v>41</v>
      </c>
      <c r="Y265" s="94">
        <v>37</v>
      </c>
      <c r="Z265" s="94">
        <v>425</v>
      </c>
      <c r="AA265" s="94">
        <v>430</v>
      </c>
      <c r="AB265" s="94">
        <v>313</v>
      </c>
      <c r="AC265" s="94">
        <v>309</v>
      </c>
      <c r="AD265" s="94">
        <v>430</v>
      </c>
      <c r="AE265" s="94">
        <v>425</v>
      </c>
      <c r="AF265" s="94">
        <v>424</v>
      </c>
      <c r="AG265" s="94">
        <v>433</v>
      </c>
    </row>
    <row r="266" spans="1:33 16364:16364" ht="47.25">
      <c r="A266" s="10">
        <v>289</v>
      </c>
      <c r="B266" s="11" t="s">
        <v>2085</v>
      </c>
      <c r="C266" s="11" t="s">
        <v>2077</v>
      </c>
      <c r="D266" s="11" t="s">
        <v>107</v>
      </c>
      <c r="E266" s="22">
        <v>6630006676</v>
      </c>
      <c r="F266" s="23" t="s">
        <v>2086</v>
      </c>
      <c r="G266" s="19" t="s">
        <v>2087</v>
      </c>
      <c r="H266" s="19" t="s">
        <v>2088</v>
      </c>
      <c r="I266" s="13" t="s">
        <v>2089</v>
      </c>
      <c r="J266" s="13">
        <v>668101001</v>
      </c>
      <c r="K266" s="20" t="s">
        <v>2090</v>
      </c>
      <c r="L266" s="18" t="s">
        <v>2091</v>
      </c>
      <c r="M266" s="20" t="s">
        <v>2092</v>
      </c>
      <c r="N266" s="69" t="s">
        <v>2093</v>
      </c>
      <c r="O266" s="99">
        <v>500</v>
      </c>
      <c r="P266" s="97">
        <f t="shared" si="4"/>
        <v>30</v>
      </c>
      <c r="Q266" s="80">
        <v>150</v>
      </c>
      <c r="R266" s="101">
        <v>289</v>
      </c>
      <c r="S266" s="94">
        <v>129</v>
      </c>
      <c r="T266" s="94">
        <v>126</v>
      </c>
      <c r="U266" s="94">
        <v>125</v>
      </c>
      <c r="V266" s="94">
        <v>122</v>
      </c>
      <c r="W266" s="94">
        <v>131</v>
      </c>
      <c r="X266" s="94">
        <v>12</v>
      </c>
      <c r="Y266" s="94">
        <v>4</v>
      </c>
      <c r="Z266" s="94">
        <v>147</v>
      </c>
      <c r="AA266" s="94">
        <v>148</v>
      </c>
      <c r="AB266" s="94">
        <v>117</v>
      </c>
      <c r="AC266" s="94">
        <v>117</v>
      </c>
      <c r="AD266" s="94">
        <v>149</v>
      </c>
      <c r="AE266" s="94">
        <v>144</v>
      </c>
      <c r="AF266" s="94">
        <v>145</v>
      </c>
      <c r="AG266" s="94">
        <v>150</v>
      </c>
    </row>
    <row r="267" spans="1:33 16364:16364" ht="47.25">
      <c r="A267" s="10">
        <v>291</v>
      </c>
      <c r="B267" s="11" t="s">
        <v>2076</v>
      </c>
      <c r="C267" s="11" t="s">
        <v>2077</v>
      </c>
      <c r="D267" s="11" t="s">
        <v>107</v>
      </c>
      <c r="E267" s="22">
        <v>6630007711</v>
      </c>
      <c r="F267" s="23" t="s">
        <v>1692</v>
      </c>
      <c r="G267" s="19" t="s">
        <v>2095</v>
      </c>
      <c r="H267" s="19" t="s">
        <v>2096</v>
      </c>
      <c r="I267" s="13">
        <v>1026601768214</v>
      </c>
      <c r="J267" s="13">
        <v>668101001</v>
      </c>
      <c r="K267" s="14" t="s">
        <v>2097</v>
      </c>
      <c r="L267" s="18" t="s">
        <v>2098</v>
      </c>
      <c r="M267" s="14" t="s">
        <v>2099</v>
      </c>
      <c r="N267" s="25" t="s">
        <v>2100</v>
      </c>
      <c r="O267" s="56">
        <v>395</v>
      </c>
      <c r="P267" s="97">
        <f t="shared" si="4"/>
        <v>30.126582278481013</v>
      </c>
      <c r="Q267" s="80">
        <v>119</v>
      </c>
      <c r="R267" s="101">
        <v>291</v>
      </c>
      <c r="S267" s="94">
        <v>108</v>
      </c>
      <c r="T267" s="94">
        <v>107</v>
      </c>
      <c r="U267" s="94">
        <v>109</v>
      </c>
      <c r="V267" s="94">
        <v>108</v>
      </c>
      <c r="W267" s="94">
        <v>117</v>
      </c>
      <c r="X267" s="94">
        <v>81</v>
      </c>
      <c r="Y267" s="94">
        <v>74</v>
      </c>
      <c r="Z267" s="94">
        <v>118</v>
      </c>
      <c r="AA267" s="94">
        <v>119</v>
      </c>
      <c r="AB267" s="94">
        <v>44</v>
      </c>
      <c r="AC267" s="94">
        <v>43</v>
      </c>
      <c r="AD267" s="94">
        <v>117</v>
      </c>
      <c r="AE267" s="94">
        <v>119</v>
      </c>
      <c r="AF267" s="94">
        <v>117</v>
      </c>
      <c r="AG267" s="94">
        <v>117</v>
      </c>
    </row>
    <row r="268" spans="1:33 16364:16364" ht="47.25">
      <c r="A268" s="10">
        <v>294</v>
      </c>
      <c r="B268" s="11" t="s">
        <v>2085</v>
      </c>
      <c r="C268" s="11" t="s">
        <v>2077</v>
      </c>
      <c r="D268" s="11" t="s">
        <v>2094</v>
      </c>
      <c r="E268" s="22">
        <v>6630007775</v>
      </c>
      <c r="F268" s="23" t="s">
        <v>2101</v>
      </c>
      <c r="G268" s="19" t="s">
        <v>2102</v>
      </c>
      <c r="H268" s="19" t="s">
        <v>2103</v>
      </c>
      <c r="I268" s="13">
        <v>1026601768412</v>
      </c>
      <c r="J268" s="13">
        <v>663001001</v>
      </c>
      <c r="K268" s="14" t="s">
        <v>2104</v>
      </c>
      <c r="L268" s="20" t="s">
        <v>2105</v>
      </c>
      <c r="M268" s="14" t="s">
        <v>2106</v>
      </c>
      <c r="N268" s="18" t="s">
        <v>2107</v>
      </c>
      <c r="O268" s="98">
        <v>245</v>
      </c>
      <c r="P268" s="97">
        <f t="shared" si="4"/>
        <v>30.204081632653061</v>
      </c>
      <c r="Q268" s="80">
        <v>74</v>
      </c>
      <c r="R268" s="101">
        <v>294</v>
      </c>
      <c r="S268" s="94">
        <v>67</v>
      </c>
      <c r="T268" s="94">
        <v>67</v>
      </c>
      <c r="U268" s="94">
        <v>70</v>
      </c>
      <c r="V268" s="94">
        <v>69</v>
      </c>
      <c r="W268" s="94">
        <v>68</v>
      </c>
      <c r="X268" s="94">
        <v>2</v>
      </c>
      <c r="Y268" s="94">
        <v>0</v>
      </c>
      <c r="Z268" s="94">
        <v>73</v>
      </c>
      <c r="AA268" s="94">
        <v>73</v>
      </c>
      <c r="AB268" s="94">
        <v>64</v>
      </c>
      <c r="AC268" s="94">
        <v>63</v>
      </c>
      <c r="AD268" s="94">
        <v>74</v>
      </c>
      <c r="AE268" s="94">
        <v>71</v>
      </c>
      <c r="AF268" s="94">
        <v>73</v>
      </c>
      <c r="AG268" s="94">
        <v>73</v>
      </c>
    </row>
    <row r="269" spans="1:33 16364:16364" ht="47.25">
      <c r="A269" s="10">
        <v>295</v>
      </c>
      <c r="B269" s="11" t="s">
        <v>1035</v>
      </c>
      <c r="C269" s="11" t="s">
        <v>2108</v>
      </c>
      <c r="D269" s="11" t="s">
        <v>107</v>
      </c>
      <c r="E269" s="10">
        <v>6624006639</v>
      </c>
      <c r="F269" s="12" t="s">
        <v>2109</v>
      </c>
      <c r="G269" s="11" t="s">
        <v>2110</v>
      </c>
      <c r="H269" s="11" t="s">
        <v>2111</v>
      </c>
      <c r="I269" s="13">
        <v>1026601484238</v>
      </c>
      <c r="J269" s="13">
        <v>668101001</v>
      </c>
      <c r="K269" s="18" t="s">
        <v>2112</v>
      </c>
      <c r="L269" s="18" t="s">
        <v>2113</v>
      </c>
      <c r="M269" s="18" t="s">
        <v>2114</v>
      </c>
      <c r="N269" s="18" t="s">
        <v>2115</v>
      </c>
      <c r="O269" s="98">
        <v>168</v>
      </c>
      <c r="P269" s="97">
        <f t="shared" si="4"/>
        <v>29.761904761904763</v>
      </c>
      <c r="Q269" s="80">
        <v>50</v>
      </c>
      <c r="R269" s="101">
        <v>295</v>
      </c>
      <c r="S269" s="94">
        <v>47</v>
      </c>
      <c r="T269" s="94">
        <v>46</v>
      </c>
      <c r="U269" s="94">
        <v>38</v>
      </c>
      <c r="V269" s="94">
        <v>36</v>
      </c>
      <c r="W269" s="94">
        <v>44</v>
      </c>
      <c r="X269" s="94">
        <v>1</v>
      </c>
      <c r="Y269" s="94">
        <v>0</v>
      </c>
      <c r="Z269" s="94">
        <v>50</v>
      </c>
      <c r="AA269" s="94">
        <v>50</v>
      </c>
      <c r="AB269" s="94">
        <v>43</v>
      </c>
      <c r="AC269" s="94">
        <v>43</v>
      </c>
      <c r="AD269" s="94">
        <v>50</v>
      </c>
      <c r="AE269" s="94">
        <v>46</v>
      </c>
      <c r="AF269" s="94">
        <v>46</v>
      </c>
      <c r="AG269" s="94">
        <v>50</v>
      </c>
    </row>
    <row r="270" spans="1:33 16364:16364" ht="47.25">
      <c r="A270" s="10">
        <v>296</v>
      </c>
      <c r="B270" s="11" t="s">
        <v>1035</v>
      </c>
      <c r="C270" s="11" t="s">
        <v>2108</v>
      </c>
      <c r="D270" s="11" t="s">
        <v>107</v>
      </c>
      <c r="E270" s="10">
        <v>6624006124</v>
      </c>
      <c r="F270" s="12" t="s">
        <v>2116</v>
      </c>
      <c r="G270" s="11" t="s">
        <v>2117</v>
      </c>
      <c r="H270" s="11" t="s">
        <v>2118</v>
      </c>
      <c r="I270" s="13">
        <v>1026601484656</v>
      </c>
      <c r="J270" s="13">
        <v>668101001</v>
      </c>
      <c r="K270" s="17" t="s">
        <v>2119</v>
      </c>
      <c r="L270" s="18" t="s">
        <v>2120</v>
      </c>
      <c r="M270" s="34" t="s">
        <v>2121</v>
      </c>
      <c r="N270" s="18" t="s">
        <v>2122</v>
      </c>
      <c r="O270" s="98">
        <v>330</v>
      </c>
      <c r="P270" s="97">
        <f t="shared" si="4"/>
        <v>30</v>
      </c>
      <c r="Q270" s="80">
        <v>99</v>
      </c>
      <c r="R270" s="101">
        <v>296</v>
      </c>
      <c r="S270" s="94">
        <v>86</v>
      </c>
      <c r="T270" s="94">
        <v>82</v>
      </c>
      <c r="U270" s="94">
        <v>59</v>
      </c>
      <c r="V270" s="94">
        <v>53</v>
      </c>
      <c r="W270" s="94">
        <v>90</v>
      </c>
      <c r="X270" s="94">
        <v>10</v>
      </c>
      <c r="Y270" s="94">
        <v>7</v>
      </c>
      <c r="Z270" s="94">
        <v>48</v>
      </c>
      <c r="AA270" s="94">
        <v>98</v>
      </c>
      <c r="AB270" s="94">
        <v>68</v>
      </c>
      <c r="AC270" s="94">
        <v>68</v>
      </c>
      <c r="AD270" s="94">
        <v>80</v>
      </c>
      <c r="AE270" s="94">
        <v>90</v>
      </c>
      <c r="AF270" s="94">
        <v>94</v>
      </c>
      <c r="AG270" s="94">
        <v>95</v>
      </c>
    </row>
    <row r="271" spans="1:33 16364:16364" ht="63">
      <c r="A271" s="10">
        <v>297</v>
      </c>
      <c r="B271" s="11" t="s">
        <v>2123</v>
      </c>
      <c r="C271" s="11" t="s">
        <v>2124</v>
      </c>
      <c r="D271" s="11" t="s">
        <v>107</v>
      </c>
      <c r="E271" s="22">
        <v>6609009794</v>
      </c>
      <c r="F271" s="23" t="s">
        <v>2125</v>
      </c>
      <c r="G271" s="19" t="s">
        <v>2126</v>
      </c>
      <c r="H271" s="11" t="s">
        <v>2127</v>
      </c>
      <c r="I271" s="13">
        <v>1026600834215</v>
      </c>
      <c r="J271" s="13">
        <v>668301001</v>
      </c>
      <c r="K271" s="14" t="s">
        <v>2128</v>
      </c>
      <c r="L271" s="14" t="s">
        <v>2129</v>
      </c>
      <c r="M271" s="14" t="s">
        <v>2130</v>
      </c>
      <c r="N271" s="25" t="s">
        <v>2131</v>
      </c>
      <c r="O271" s="56">
        <v>650</v>
      </c>
      <c r="P271" s="97">
        <f t="shared" si="4"/>
        <v>30</v>
      </c>
      <c r="Q271" s="80">
        <v>195</v>
      </c>
      <c r="R271" s="101">
        <v>297</v>
      </c>
      <c r="S271" s="94">
        <v>148</v>
      </c>
      <c r="T271" s="94">
        <v>146</v>
      </c>
      <c r="U271" s="94">
        <v>129</v>
      </c>
      <c r="V271" s="94">
        <v>121</v>
      </c>
      <c r="W271" s="94">
        <v>177</v>
      </c>
      <c r="X271" s="94">
        <v>4</v>
      </c>
      <c r="Y271" s="94">
        <v>2</v>
      </c>
      <c r="Z271" s="94">
        <v>187</v>
      </c>
      <c r="AA271" s="94">
        <v>195</v>
      </c>
      <c r="AB271" s="94">
        <v>126</v>
      </c>
      <c r="AC271" s="94">
        <v>125</v>
      </c>
      <c r="AD271" s="94">
        <v>188</v>
      </c>
      <c r="AE271" s="94">
        <v>195</v>
      </c>
      <c r="AF271" s="94">
        <v>190</v>
      </c>
      <c r="AG271" s="94">
        <v>194</v>
      </c>
    </row>
    <row r="272" spans="1:33 16364:16364" ht="47.25">
      <c r="A272" s="10">
        <v>298</v>
      </c>
      <c r="B272" s="11" t="s">
        <v>2123</v>
      </c>
      <c r="C272" s="11" t="s">
        <v>2124</v>
      </c>
      <c r="D272" s="11" t="s">
        <v>107</v>
      </c>
      <c r="E272" s="22">
        <v>6609009970</v>
      </c>
      <c r="F272" s="23" t="s">
        <v>2132</v>
      </c>
      <c r="G272" s="19" t="s">
        <v>2133</v>
      </c>
      <c r="H272" s="11" t="s">
        <v>2134</v>
      </c>
      <c r="I272" s="13">
        <v>1026600834083</v>
      </c>
      <c r="J272" s="13">
        <v>668301001</v>
      </c>
      <c r="K272" s="14" t="s">
        <v>2135</v>
      </c>
      <c r="L272" s="14" t="s">
        <v>2136</v>
      </c>
      <c r="M272" s="14" t="s">
        <v>2137</v>
      </c>
      <c r="N272" s="25" t="s">
        <v>2138</v>
      </c>
      <c r="O272" s="56">
        <v>325</v>
      </c>
      <c r="P272" s="97">
        <f t="shared" si="4"/>
        <v>30.153846153846153</v>
      </c>
      <c r="Q272" s="80">
        <v>98</v>
      </c>
      <c r="R272" s="101">
        <v>298</v>
      </c>
      <c r="S272" s="94">
        <v>84</v>
      </c>
      <c r="T272" s="94">
        <v>80</v>
      </c>
      <c r="U272" s="94">
        <v>90</v>
      </c>
      <c r="V272" s="94">
        <v>87</v>
      </c>
      <c r="W272" s="94">
        <v>84</v>
      </c>
      <c r="X272" s="94">
        <v>6</v>
      </c>
      <c r="Y272" s="94">
        <v>5</v>
      </c>
      <c r="Z272" s="94">
        <v>43</v>
      </c>
      <c r="AA272" s="94">
        <v>95</v>
      </c>
      <c r="AB272" s="94">
        <v>76</v>
      </c>
      <c r="AC272" s="94">
        <v>72</v>
      </c>
      <c r="AD272" s="94">
        <v>83</v>
      </c>
      <c r="AE272" s="94">
        <v>90</v>
      </c>
      <c r="AF272" s="94">
        <v>93</v>
      </c>
      <c r="AG272" s="94">
        <v>96</v>
      </c>
    </row>
    <row r="273" spans="1:33" ht="78.75">
      <c r="A273" s="10">
        <v>299</v>
      </c>
      <c r="B273" s="11" t="s">
        <v>2123</v>
      </c>
      <c r="C273" s="11" t="s">
        <v>2124</v>
      </c>
      <c r="D273" s="11" t="s">
        <v>107</v>
      </c>
      <c r="E273" s="22">
        <v>6609009804</v>
      </c>
      <c r="F273" s="23" t="s">
        <v>2139</v>
      </c>
      <c r="G273" s="19" t="s">
        <v>2140</v>
      </c>
      <c r="H273" s="11" t="s">
        <v>2141</v>
      </c>
      <c r="I273" s="13">
        <v>1026600833819</v>
      </c>
      <c r="J273" s="13">
        <v>668301001</v>
      </c>
      <c r="K273" s="14" t="s">
        <v>2142</v>
      </c>
      <c r="L273" s="25" t="s">
        <v>2143</v>
      </c>
      <c r="M273" s="14" t="s">
        <v>2144</v>
      </c>
      <c r="N273" s="25" t="s">
        <v>2145</v>
      </c>
      <c r="O273" s="56">
        <v>197</v>
      </c>
      <c r="P273" s="97">
        <f t="shared" si="4"/>
        <v>29.949238578680205</v>
      </c>
      <c r="Q273" s="80">
        <v>59</v>
      </c>
      <c r="R273" s="101">
        <v>299</v>
      </c>
      <c r="S273" s="94">
        <v>53</v>
      </c>
      <c r="T273" s="94">
        <v>51</v>
      </c>
      <c r="U273" s="94">
        <v>49</v>
      </c>
      <c r="V273" s="94">
        <v>46</v>
      </c>
      <c r="W273" s="94">
        <v>52</v>
      </c>
      <c r="X273" s="94">
        <v>9</v>
      </c>
      <c r="Y273" s="94">
        <v>8</v>
      </c>
      <c r="Z273" s="94">
        <v>43</v>
      </c>
      <c r="AA273" s="94">
        <v>59</v>
      </c>
      <c r="AB273" s="94">
        <v>51</v>
      </c>
      <c r="AC273" s="94">
        <v>49</v>
      </c>
      <c r="AD273" s="94">
        <v>54</v>
      </c>
      <c r="AE273" s="94">
        <v>55</v>
      </c>
      <c r="AF273" s="94">
        <v>57</v>
      </c>
      <c r="AG273" s="94">
        <v>57</v>
      </c>
    </row>
    <row r="274" spans="1:33" ht="63">
      <c r="A274" s="10">
        <v>300</v>
      </c>
      <c r="B274" s="11" t="s">
        <v>2123</v>
      </c>
      <c r="C274" s="11" t="s">
        <v>2124</v>
      </c>
      <c r="D274" s="11" t="s">
        <v>107</v>
      </c>
      <c r="E274" s="22">
        <v>6609008720</v>
      </c>
      <c r="F274" s="23" t="s">
        <v>2146</v>
      </c>
      <c r="G274" s="19" t="s">
        <v>2147</v>
      </c>
      <c r="H274" s="11" t="s">
        <v>2148</v>
      </c>
      <c r="I274" s="13">
        <v>2176658267685</v>
      </c>
      <c r="J274" s="13">
        <v>668301001</v>
      </c>
      <c r="K274" s="14" t="s">
        <v>2149</v>
      </c>
      <c r="L274" s="18" t="s">
        <v>2150</v>
      </c>
      <c r="M274" s="14" t="s">
        <v>2151</v>
      </c>
      <c r="N274" s="25" t="str">
        <f>HYPERLINK("http://xn----dtbfe0cqgbd3b.xn--p1ai/","http://чу-детство.рф")</f>
        <v>http://чу-детство.рф</v>
      </c>
      <c r="O274" s="56">
        <v>1440</v>
      </c>
      <c r="P274" s="97">
        <f t="shared" si="4"/>
        <v>30</v>
      </c>
      <c r="Q274" s="80">
        <v>432</v>
      </c>
      <c r="R274" s="101">
        <v>300</v>
      </c>
      <c r="S274" s="94">
        <v>328</v>
      </c>
      <c r="T274" s="94">
        <v>318</v>
      </c>
      <c r="U274" s="94">
        <v>354</v>
      </c>
      <c r="V274" s="94">
        <v>337</v>
      </c>
      <c r="W274" s="94">
        <v>375</v>
      </c>
      <c r="X274" s="94">
        <v>17</v>
      </c>
      <c r="Y274" s="94">
        <v>16</v>
      </c>
      <c r="Z274" s="94">
        <v>396</v>
      </c>
      <c r="AA274" s="94">
        <v>428</v>
      </c>
      <c r="AB274" s="94">
        <v>337</v>
      </c>
      <c r="AC274" s="94">
        <v>331</v>
      </c>
      <c r="AD274" s="94">
        <v>426</v>
      </c>
      <c r="AE274" s="94">
        <v>420</v>
      </c>
      <c r="AF274" s="94">
        <v>416</v>
      </c>
      <c r="AG274" s="94">
        <v>427</v>
      </c>
    </row>
    <row r="275" spans="1:33" ht="63">
      <c r="A275" s="10">
        <v>301</v>
      </c>
      <c r="B275" s="11" t="s">
        <v>2123</v>
      </c>
      <c r="C275" s="11" t="s">
        <v>2124</v>
      </c>
      <c r="D275" s="11" t="s">
        <v>107</v>
      </c>
      <c r="E275" s="22">
        <v>6609008737</v>
      </c>
      <c r="F275" s="23" t="s">
        <v>2152</v>
      </c>
      <c r="G275" s="19" t="s">
        <v>2153</v>
      </c>
      <c r="H275" s="11" t="s">
        <v>2154</v>
      </c>
      <c r="I275" s="13">
        <v>1026600834226</v>
      </c>
      <c r="J275" s="13">
        <v>668301001</v>
      </c>
      <c r="K275" s="14" t="s">
        <v>2155</v>
      </c>
      <c r="L275" s="14" t="s">
        <v>2156</v>
      </c>
      <c r="M275" s="14" t="s">
        <v>2157</v>
      </c>
      <c r="N275" s="25" t="s">
        <v>2158</v>
      </c>
      <c r="O275" s="56">
        <v>934</v>
      </c>
      <c r="P275" s="97">
        <f t="shared" si="4"/>
        <v>29.978586723768736</v>
      </c>
      <c r="Q275" s="80">
        <v>280</v>
      </c>
      <c r="R275" s="101">
        <v>301</v>
      </c>
      <c r="S275" s="94">
        <v>204</v>
      </c>
      <c r="T275" s="94">
        <v>180</v>
      </c>
      <c r="U275" s="94">
        <v>228</v>
      </c>
      <c r="V275" s="94">
        <v>199</v>
      </c>
      <c r="W275" s="94">
        <v>166</v>
      </c>
      <c r="X275" s="94">
        <v>3</v>
      </c>
      <c r="Y275" s="94">
        <v>3</v>
      </c>
      <c r="Z275" s="94">
        <v>260</v>
      </c>
      <c r="AA275" s="94">
        <v>271</v>
      </c>
      <c r="AB275" s="94">
        <v>165</v>
      </c>
      <c r="AC275" s="94">
        <v>159</v>
      </c>
      <c r="AD275" s="94">
        <v>268</v>
      </c>
      <c r="AE275" s="94">
        <v>257</v>
      </c>
      <c r="AF275" s="94">
        <v>262</v>
      </c>
      <c r="AG275" s="94">
        <v>262</v>
      </c>
    </row>
    <row r="276" spans="1:33" ht="47.25">
      <c r="A276" s="10">
        <v>302</v>
      </c>
      <c r="B276" s="11" t="s">
        <v>2159</v>
      </c>
      <c r="C276" s="11" t="s">
        <v>2160</v>
      </c>
      <c r="D276" s="11" t="s">
        <v>107</v>
      </c>
      <c r="E276" s="10">
        <v>6603009910</v>
      </c>
      <c r="F276" s="12" t="s">
        <v>2161</v>
      </c>
      <c r="G276" s="11" t="s">
        <v>2162</v>
      </c>
      <c r="H276" s="11" t="s">
        <v>2163</v>
      </c>
      <c r="I276" s="13">
        <v>1026600629330</v>
      </c>
      <c r="J276" s="13">
        <v>660301001</v>
      </c>
      <c r="K276" s="14" t="s">
        <v>2164</v>
      </c>
      <c r="L276" s="25" t="s">
        <v>2165</v>
      </c>
      <c r="M276" s="14" t="s">
        <v>2166</v>
      </c>
      <c r="N276" s="25" t="s">
        <v>2167</v>
      </c>
      <c r="O276" s="56">
        <v>931</v>
      </c>
      <c r="P276" s="97">
        <f t="shared" si="4"/>
        <v>29.967776584317939</v>
      </c>
      <c r="Q276" s="80">
        <v>279</v>
      </c>
      <c r="R276" s="101">
        <v>302</v>
      </c>
      <c r="S276" s="94">
        <v>237</v>
      </c>
      <c r="T276" s="94">
        <v>233</v>
      </c>
      <c r="U276" s="94">
        <v>225</v>
      </c>
      <c r="V276" s="94">
        <v>220</v>
      </c>
      <c r="W276" s="94">
        <v>262</v>
      </c>
      <c r="X276" s="94">
        <v>16</v>
      </c>
      <c r="Y276" s="94">
        <v>12</v>
      </c>
      <c r="Z276" s="94">
        <v>277</v>
      </c>
      <c r="AA276" s="94">
        <v>277</v>
      </c>
      <c r="AB276" s="94">
        <v>200</v>
      </c>
      <c r="AC276" s="94">
        <v>198</v>
      </c>
      <c r="AD276" s="94">
        <v>272</v>
      </c>
      <c r="AE276" s="94">
        <v>270</v>
      </c>
      <c r="AF276" s="94">
        <v>270</v>
      </c>
      <c r="AG276" s="94">
        <v>273</v>
      </c>
    </row>
    <row r="277" spans="1:33" ht="63">
      <c r="A277" s="10">
        <v>303</v>
      </c>
      <c r="B277" s="11" t="s">
        <v>1035</v>
      </c>
      <c r="C277" s="11" t="s">
        <v>2160</v>
      </c>
      <c r="D277" s="11" t="s">
        <v>146</v>
      </c>
      <c r="E277" s="10">
        <v>6603009050</v>
      </c>
      <c r="F277" s="12" t="s">
        <v>2168</v>
      </c>
      <c r="G277" s="11" t="s">
        <v>2169</v>
      </c>
      <c r="H277" s="11" t="s">
        <v>2170</v>
      </c>
      <c r="I277" s="13">
        <v>1026600629098</v>
      </c>
      <c r="J277" s="13">
        <v>668301001</v>
      </c>
      <c r="K277" s="14" t="s">
        <v>2171</v>
      </c>
      <c r="L277" s="14" t="s">
        <v>2172</v>
      </c>
      <c r="M277" s="14" t="s">
        <v>2173</v>
      </c>
      <c r="N277" s="25" t="s">
        <v>2174</v>
      </c>
      <c r="O277" s="56">
        <v>407</v>
      </c>
      <c r="P277" s="97">
        <f t="shared" si="4"/>
        <v>29.975429975429975</v>
      </c>
      <c r="Q277" s="80">
        <v>122</v>
      </c>
      <c r="R277" s="101">
        <v>303</v>
      </c>
      <c r="S277" s="94">
        <v>110</v>
      </c>
      <c r="T277" s="94">
        <v>108</v>
      </c>
      <c r="U277" s="94">
        <v>115</v>
      </c>
      <c r="V277" s="94">
        <v>113</v>
      </c>
      <c r="W277" s="94">
        <v>116</v>
      </c>
      <c r="X277" s="94">
        <v>1</v>
      </c>
      <c r="Y277" s="94">
        <v>1</v>
      </c>
      <c r="Z277" s="94">
        <v>122</v>
      </c>
      <c r="AA277" s="94">
        <v>122</v>
      </c>
      <c r="AB277" s="94">
        <v>102</v>
      </c>
      <c r="AC277" s="94">
        <v>102</v>
      </c>
      <c r="AD277" s="94">
        <v>122</v>
      </c>
      <c r="AE277" s="94">
        <v>118</v>
      </c>
      <c r="AF277" s="94">
        <v>120</v>
      </c>
      <c r="AG277" s="94">
        <v>122</v>
      </c>
    </row>
    <row r="278" spans="1:33" ht="63">
      <c r="A278" s="10">
        <v>304</v>
      </c>
      <c r="B278" s="11" t="s">
        <v>1035</v>
      </c>
      <c r="C278" s="11" t="s">
        <v>2160</v>
      </c>
      <c r="D278" s="11" t="s">
        <v>146</v>
      </c>
      <c r="E278" s="10">
        <v>6603008530</v>
      </c>
      <c r="F278" s="12" t="s">
        <v>2175</v>
      </c>
      <c r="G278" s="11" t="s">
        <v>2176</v>
      </c>
      <c r="H278" s="11" t="s">
        <v>2177</v>
      </c>
      <c r="I278" s="13">
        <v>1026600627690</v>
      </c>
      <c r="J278" s="13">
        <v>668301001</v>
      </c>
      <c r="K278" s="14" t="s">
        <v>2178</v>
      </c>
      <c r="L278" s="70" t="s">
        <v>2179</v>
      </c>
      <c r="M278" s="14" t="s">
        <v>2180</v>
      </c>
      <c r="N278" s="25" t="s">
        <v>2181</v>
      </c>
      <c r="O278" s="56">
        <v>698</v>
      </c>
      <c r="P278" s="97">
        <f t="shared" si="4"/>
        <v>29.942693409742123</v>
      </c>
      <c r="Q278" s="80">
        <v>209</v>
      </c>
      <c r="R278" s="101">
        <v>304</v>
      </c>
      <c r="S278" s="94">
        <v>191</v>
      </c>
      <c r="T278" s="94">
        <v>181</v>
      </c>
      <c r="U278" s="94">
        <v>191</v>
      </c>
      <c r="V278" s="94">
        <v>183</v>
      </c>
      <c r="W278" s="94">
        <v>174</v>
      </c>
      <c r="X278" s="94">
        <v>3</v>
      </c>
      <c r="Y278" s="94">
        <v>2</v>
      </c>
      <c r="Z278" s="94">
        <v>201</v>
      </c>
      <c r="AA278" s="94">
        <v>206</v>
      </c>
      <c r="AB278" s="94">
        <v>165</v>
      </c>
      <c r="AC278" s="94">
        <v>159</v>
      </c>
      <c r="AD278" s="94">
        <v>204</v>
      </c>
      <c r="AE278" s="94">
        <v>196</v>
      </c>
      <c r="AF278" s="94">
        <v>205</v>
      </c>
      <c r="AG278" s="94">
        <v>208</v>
      </c>
    </row>
    <row r="279" spans="1:33" ht="63">
      <c r="A279" s="10">
        <v>305</v>
      </c>
      <c r="B279" s="11" t="s">
        <v>2159</v>
      </c>
      <c r="C279" s="11" t="s">
        <v>2160</v>
      </c>
      <c r="D279" s="11" t="s">
        <v>107</v>
      </c>
      <c r="E279" s="10">
        <v>6603009692</v>
      </c>
      <c r="F279" s="12" t="s">
        <v>2182</v>
      </c>
      <c r="G279" s="11" t="s">
        <v>2183</v>
      </c>
      <c r="H279" s="11" t="s">
        <v>2184</v>
      </c>
      <c r="I279" s="13">
        <v>1026600627272</v>
      </c>
      <c r="J279" s="13">
        <v>660301001</v>
      </c>
      <c r="K279" s="14" t="s">
        <v>2185</v>
      </c>
      <c r="L279" s="18" t="s">
        <v>2186</v>
      </c>
      <c r="M279" s="14" t="s">
        <v>2187</v>
      </c>
      <c r="N279" s="25" t="s">
        <v>2188</v>
      </c>
      <c r="O279" s="56">
        <v>1154</v>
      </c>
      <c r="P279" s="97">
        <f t="shared" si="4"/>
        <v>29.982668977469672</v>
      </c>
      <c r="Q279" s="80">
        <v>346</v>
      </c>
      <c r="R279" s="101">
        <v>305</v>
      </c>
      <c r="S279" s="94">
        <v>268</v>
      </c>
      <c r="T279" s="94">
        <v>252</v>
      </c>
      <c r="U279" s="94">
        <v>278</v>
      </c>
      <c r="V279" s="94">
        <v>249</v>
      </c>
      <c r="W279" s="94">
        <v>286</v>
      </c>
      <c r="X279" s="94">
        <v>12</v>
      </c>
      <c r="Y279" s="94">
        <v>11</v>
      </c>
      <c r="Z279" s="94">
        <v>325</v>
      </c>
      <c r="AA279" s="94">
        <v>340</v>
      </c>
      <c r="AB279" s="94">
        <v>221</v>
      </c>
      <c r="AC279" s="94">
        <v>212</v>
      </c>
      <c r="AD279" s="94">
        <v>334</v>
      </c>
      <c r="AE279" s="94">
        <v>326</v>
      </c>
      <c r="AF279" s="94">
        <v>327</v>
      </c>
      <c r="AG279" s="94">
        <v>340</v>
      </c>
    </row>
    <row r="280" spans="1:33" ht="63">
      <c r="A280" s="10">
        <v>306</v>
      </c>
      <c r="B280" s="19" t="s">
        <v>2189</v>
      </c>
      <c r="C280" s="19" t="s">
        <v>2190</v>
      </c>
      <c r="D280" s="19" t="s">
        <v>1273</v>
      </c>
      <c r="E280" s="20">
        <v>6603010218</v>
      </c>
      <c r="F280" s="23" t="s">
        <v>2191</v>
      </c>
      <c r="G280" s="19" t="s">
        <v>2192</v>
      </c>
      <c r="H280" s="19" t="s">
        <v>2193</v>
      </c>
      <c r="I280" s="13">
        <v>1026600630352</v>
      </c>
      <c r="J280" s="13">
        <v>668301001</v>
      </c>
      <c r="K280" s="20" t="s">
        <v>2194</v>
      </c>
      <c r="L280" s="25" t="s">
        <v>2195</v>
      </c>
      <c r="M280" s="20" t="s">
        <v>2196</v>
      </c>
      <c r="N280" s="25" t="s">
        <v>2197</v>
      </c>
      <c r="O280" s="56">
        <v>499</v>
      </c>
      <c r="P280" s="97">
        <f t="shared" si="4"/>
        <v>30.060120240480963</v>
      </c>
      <c r="Q280" s="80">
        <v>150</v>
      </c>
      <c r="R280" s="101">
        <v>306</v>
      </c>
      <c r="S280" s="94">
        <v>126</v>
      </c>
      <c r="T280" s="94">
        <v>124</v>
      </c>
      <c r="U280" s="94">
        <v>134</v>
      </c>
      <c r="V280" s="94">
        <v>129</v>
      </c>
      <c r="W280" s="94">
        <v>131</v>
      </c>
      <c r="X280" s="94">
        <v>6</v>
      </c>
      <c r="Y280" s="94">
        <v>4</v>
      </c>
      <c r="Z280" s="94">
        <v>142</v>
      </c>
      <c r="AA280" s="94">
        <v>148</v>
      </c>
      <c r="AB280" s="94">
        <v>118</v>
      </c>
      <c r="AC280" s="94">
        <v>117</v>
      </c>
      <c r="AD280" s="94">
        <v>147</v>
      </c>
      <c r="AE280" s="94">
        <v>141</v>
      </c>
      <c r="AF280" s="94">
        <v>147</v>
      </c>
      <c r="AG280" s="94">
        <v>146</v>
      </c>
    </row>
    <row r="281" spans="1:33" ht="63">
      <c r="A281" s="10">
        <v>307</v>
      </c>
      <c r="B281" s="19" t="s">
        <v>2189</v>
      </c>
      <c r="C281" s="19" t="s">
        <v>2190</v>
      </c>
      <c r="D281" s="19" t="s">
        <v>1273</v>
      </c>
      <c r="E281" s="20">
        <v>6603011395</v>
      </c>
      <c r="F281" s="23" t="s">
        <v>2198</v>
      </c>
      <c r="G281" s="19" t="s">
        <v>2199</v>
      </c>
      <c r="H281" s="19" t="s">
        <v>2200</v>
      </c>
      <c r="I281" s="13">
        <v>1026600632706</v>
      </c>
      <c r="J281" s="13">
        <v>668301001</v>
      </c>
      <c r="K281" s="20" t="s">
        <v>2201</v>
      </c>
      <c r="L281" s="71" t="s">
        <v>2202</v>
      </c>
      <c r="M281" s="20" t="s">
        <v>2203</v>
      </c>
      <c r="N281" s="71" t="s">
        <v>2204</v>
      </c>
      <c r="O281" s="56">
        <v>475</v>
      </c>
      <c r="P281" s="97">
        <f t="shared" si="4"/>
        <v>30.105263157894736</v>
      </c>
      <c r="Q281" s="80">
        <v>143</v>
      </c>
      <c r="R281" s="101">
        <v>307</v>
      </c>
      <c r="S281" s="94">
        <v>104</v>
      </c>
      <c r="T281" s="94">
        <v>98</v>
      </c>
      <c r="U281" s="94">
        <v>84</v>
      </c>
      <c r="V281" s="94">
        <v>81</v>
      </c>
      <c r="W281" s="94">
        <v>120</v>
      </c>
      <c r="X281" s="94">
        <v>14</v>
      </c>
      <c r="Y281" s="94">
        <v>13</v>
      </c>
      <c r="Z281" s="94">
        <v>141</v>
      </c>
      <c r="AA281" s="94">
        <v>138</v>
      </c>
      <c r="AB281" s="94">
        <v>100</v>
      </c>
      <c r="AC281" s="94">
        <v>96</v>
      </c>
      <c r="AD281" s="94">
        <v>142</v>
      </c>
      <c r="AE281" s="94">
        <v>137</v>
      </c>
      <c r="AF281" s="94">
        <v>137</v>
      </c>
      <c r="AG281" s="94">
        <v>137</v>
      </c>
    </row>
    <row r="282" spans="1:33" ht="63">
      <c r="A282" s="10">
        <v>308</v>
      </c>
      <c r="B282" s="19" t="s">
        <v>2189</v>
      </c>
      <c r="C282" s="19" t="s">
        <v>2190</v>
      </c>
      <c r="D282" s="19" t="s">
        <v>651</v>
      </c>
      <c r="E282" s="20">
        <v>6603015801</v>
      </c>
      <c r="F282" s="23" t="s">
        <v>2205</v>
      </c>
      <c r="G282" s="19" t="s">
        <v>2206</v>
      </c>
      <c r="H282" s="19" t="s">
        <v>2207</v>
      </c>
      <c r="I282" s="13">
        <v>1036600101890</v>
      </c>
      <c r="J282" s="13">
        <v>668301001</v>
      </c>
      <c r="K282" s="20" t="s">
        <v>2208</v>
      </c>
      <c r="L282" s="71" t="s">
        <v>2209</v>
      </c>
      <c r="M282" s="20" t="s">
        <v>2210</v>
      </c>
      <c r="N282" s="71" t="s">
        <v>2211</v>
      </c>
      <c r="O282" s="56">
        <v>452</v>
      </c>
      <c r="P282" s="97">
        <f t="shared" si="4"/>
        <v>30.088495575221241</v>
      </c>
      <c r="Q282" s="80">
        <v>136</v>
      </c>
      <c r="R282" s="101">
        <v>308</v>
      </c>
      <c r="S282" s="94">
        <v>100</v>
      </c>
      <c r="T282" s="94">
        <v>95</v>
      </c>
      <c r="U282" s="94">
        <v>90</v>
      </c>
      <c r="V282" s="94">
        <v>83</v>
      </c>
      <c r="W282" s="94">
        <v>102</v>
      </c>
      <c r="X282" s="94">
        <v>5</v>
      </c>
      <c r="Y282" s="94">
        <v>5</v>
      </c>
      <c r="Z282" s="94">
        <v>119</v>
      </c>
      <c r="AA282" s="94">
        <v>131</v>
      </c>
      <c r="AB282" s="94">
        <v>85</v>
      </c>
      <c r="AC282" s="94">
        <v>82</v>
      </c>
      <c r="AD282" s="94">
        <v>135</v>
      </c>
      <c r="AE282" s="94">
        <v>123</v>
      </c>
      <c r="AF282" s="94">
        <v>129</v>
      </c>
      <c r="AG282" s="94">
        <v>129</v>
      </c>
    </row>
    <row r="283" spans="1:33" ht="47.25">
      <c r="A283" s="10">
        <v>309</v>
      </c>
      <c r="B283" s="11" t="s">
        <v>1035</v>
      </c>
      <c r="C283" s="11" t="s">
        <v>2212</v>
      </c>
      <c r="D283" s="40" t="s">
        <v>2213</v>
      </c>
      <c r="E283" s="22">
        <v>6603011719</v>
      </c>
      <c r="F283" s="12" t="s">
        <v>2214</v>
      </c>
      <c r="G283" s="72" t="s">
        <v>2215</v>
      </c>
      <c r="H283" s="19" t="s">
        <v>2216</v>
      </c>
      <c r="I283" s="13">
        <v>1026600629494</v>
      </c>
      <c r="J283" s="13">
        <v>668301001</v>
      </c>
      <c r="K283" s="17" t="s">
        <v>2217</v>
      </c>
      <c r="L283" s="18" t="s">
        <v>2218</v>
      </c>
      <c r="M283" s="18" t="s">
        <v>2219</v>
      </c>
      <c r="N283" s="18" t="s">
        <v>2220</v>
      </c>
      <c r="O283" s="98">
        <v>200</v>
      </c>
      <c r="P283" s="97">
        <f t="shared" si="4"/>
        <v>30</v>
      </c>
      <c r="Q283" s="80">
        <v>60</v>
      </c>
      <c r="R283" s="101">
        <v>309</v>
      </c>
      <c r="S283" s="94">
        <v>51</v>
      </c>
      <c r="T283" s="94">
        <v>49</v>
      </c>
      <c r="U283" s="94">
        <v>42</v>
      </c>
      <c r="V283" s="94">
        <v>40</v>
      </c>
      <c r="W283" s="94">
        <v>53</v>
      </c>
      <c r="X283" s="94">
        <v>4</v>
      </c>
      <c r="Y283" s="94">
        <v>2</v>
      </c>
      <c r="Z283" s="94">
        <v>30</v>
      </c>
      <c r="AA283" s="94">
        <v>60</v>
      </c>
      <c r="AB283" s="94">
        <v>50</v>
      </c>
      <c r="AC283" s="94">
        <v>49</v>
      </c>
      <c r="AD283" s="94">
        <v>52</v>
      </c>
      <c r="AE283" s="94">
        <v>52</v>
      </c>
      <c r="AF283" s="94">
        <v>52</v>
      </c>
      <c r="AG283" s="94">
        <v>56</v>
      </c>
    </row>
    <row r="284" spans="1:33" ht="63">
      <c r="A284" s="10">
        <v>310</v>
      </c>
      <c r="B284" s="11" t="s">
        <v>2221</v>
      </c>
      <c r="C284" s="11" t="s">
        <v>2212</v>
      </c>
      <c r="D284" s="11" t="s">
        <v>1273</v>
      </c>
      <c r="E284" s="10">
        <v>6603011740</v>
      </c>
      <c r="F284" s="12" t="s">
        <v>2222</v>
      </c>
      <c r="G284" s="11" t="s">
        <v>2223</v>
      </c>
      <c r="H284" s="11" t="s">
        <v>2224</v>
      </c>
      <c r="I284" s="13">
        <v>1026600628372</v>
      </c>
      <c r="J284" s="13">
        <v>668301001</v>
      </c>
      <c r="K284" s="14" t="s">
        <v>2225</v>
      </c>
      <c r="L284" s="14" t="s">
        <v>2226</v>
      </c>
      <c r="M284" s="14" t="s">
        <v>2227</v>
      </c>
      <c r="N284" s="25" t="s">
        <v>2228</v>
      </c>
      <c r="O284" s="56">
        <v>375</v>
      </c>
      <c r="P284" s="97">
        <f t="shared" si="4"/>
        <v>30.133333333333333</v>
      </c>
      <c r="Q284" s="80">
        <v>113</v>
      </c>
      <c r="R284" s="101">
        <v>310</v>
      </c>
      <c r="S284" s="94">
        <v>101</v>
      </c>
      <c r="T284" s="94">
        <v>101</v>
      </c>
      <c r="U284" s="94">
        <v>74</v>
      </c>
      <c r="V284" s="94">
        <v>74</v>
      </c>
      <c r="W284" s="94">
        <v>96</v>
      </c>
      <c r="X284" s="94">
        <v>8</v>
      </c>
      <c r="Y284" s="94">
        <v>3</v>
      </c>
      <c r="Z284" s="94">
        <v>108</v>
      </c>
      <c r="AA284" s="94">
        <v>106</v>
      </c>
      <c r="AB284" s="94">
        <v>73</v>
      </c>
      <c r="AC284" s="94">
        <v>71</v>
      </c>
      <c r="AD284" s="94">
        <v>108</v>
      </c>
      <c r="AE284" s="94">
        <v>108</v>
      </c>
      <c r="AF284" s="94">
        <v>108</v>
      </c>
      <c r="AG284" s="94">
        <v>108</v>
      </c>
    </row>
    <row r="285" spans="1:33" ht="63">
      <c r="A285" s="10">
        <v>311</v>
      </c>
      <c r="B285" s="11" t="s">
        <v>2229</v>
      </c>
      <c r="C285" s="19" t="s">
        <v>2230</v>
      </c>
      <c r="D285" s="11" t="s">
        <v>107</v>
      </c>
      <c r="E285" s="27">
        <v>6620008152</v>
      </c>
      <c r="F285" s="12" t="s">
        <v>2231</v>
      </c>
      <c r="G285" s="11" t="s">
        <v>2232</v>
      </c>
      <c r="H285" s="19" t="s">
        <v>2233</v>
      </c>
      <c r="I285" s="13">
        <v>1026601302254</v>
      </c>
      <c r="J285" s="13">
        <v>668101001</v>
      </c>
      <c r="K285" s="17" t="s">
        <v>2234</v>
      </c>
      <c r="L285" s="18" t="s">
        <v>2235</v>
      </c>
      <c r="M285" s="18" t="s">
        <v>2236</v>
      </c>
      <c r="N285" s="18" t="s">
        <v>2237</v>
      </c>
      <c r="O285" s="98">
        <v>317</v>
      </c>
      <c r="P285" s="97">
        <f t="shared" si="4"/>
        <v>29.968454258675081</v>
      </c>
      <c r="Q285" s="80">
        <v>95</v>
      </c>
      <c r="R285" s="101">
        <v>311</v>
      </c>
      <c r="S285" s="94">
        <v>88</v>
      </c>
      <c r="T285" s="94">
        <v>84</v>
      </c>
      <c r="U285" s="94">
        <v>75</v>
      </c>
      <c r="V285" s="94">
        <v>72</v>
      </c>
      <c r="W285" s="94">
        <v>85</v>
      </c>
      <c r="X285" s="94">
        <v>5</v>
      </c>
      <c r="Y285" s="94">
        <v>4</v>
      </c>
      <c r="Z285" s="94">
        <v>68</v>
      </c>
      <c r="AA285" s="94">
        <v>94</v>
      </c>
      <c r="AB285" s="94">
        <v>75</v>
      </c>
      <c r="AC285" s="94">
        <v>74</v>
      </c>
      <c r="AD285" s="94">
        <v>88</v>
      </c>
      <c r="AE285" s="94">
        <v>94</v>
      </c>
      <c r="AF285" s="94">
        <v>92</v>
      </c>
      <c r="AG285" s="94">
        <v>92</v>
      </c>
    </row>
    <row r="286" spans="1:33" ht="63">
      <c r="A286" s="10">
        <v>312</v>
      </c>
      <c r="B286" s="11" t="s">
        <v>2229</v>
      </c>
      <c r="C286" s="19" t="s">
        <v>2230</v>
      </c>
      <c r="D286" s="11" t="s">
        <v>107</v>
      </c>
      <c r="E286" s="22">
        <v>6620005708</v>
      </c>
      <c r="F286" s="12" t="s">
        <v>2238</v>
      </c>
      <c r="G286" s="11" t="s">
        <v>2239</v>
      </c>
      <c r="H286" s="19" t="s">
        <v>2240</v>
      </c>
      <c r="I286" s="13">
        <v>1026601302309</v>
      </c>
      <c r="J286" s="13">
        <v>668101001</v>
      </c>
      <c r="K286" s="17" t="s">
        <v>2241</v>
      </c>
      <c r="L286" s="18" t="s">
        <v>2242</v>
      </c>
      <c r="M286" s="18" t="s">
        <v>2243</v>
      </c>
      <c r="N286" s="18" t="s">
        <v>2244</v>
      </c>
      <c r="O286" s="98">
        <v>400</v>
      </c>
      <c r="P286" s="97">
        <f t="shared" si="4"/>
        <v>30</v>
      </c>
      <c r="Q286" s="80">
        <v>120</v>
      </c>
      <c r="R286" s="101">
        <v>312</v>
      </c>
      <c r="S286" s="94">
        <v>97</v>
      </c>
      <c r="T286" s="94">
        <v>89</v>
      </c>
      <c r="U286" s="94">
        <v>88</v>
      </c>
      <c r="V286" s="94">
        <v>78</v>
      </c>
      <c r="W286" s="94">
        <v>94</v>
      </c>
      <c r="X286" s="94">
        <v>4</v>
      </c>
      <c r="Y286" s="94">
        <v>4</v>
      </c>
      <c r="Z286" s="94">
        <v>76</v>
      </c>
      <c r="AA286" s="94">
        <v>116</v>
      </c>
      <c r="AB286" s="94">
        <v>93</v>
      </c>
      <c r="AC286" s="94">
        <v>93</v>
      </c>
      <c r="AD286" s="94">
        <v>104</v>
      </c>
      <c r="AE286" s="94">
        <v>106</v>
      </c>
      <c r="AF286" s="94">
        <v>110</v>
      </c>
      <c r="AG286" s="94">
        <v>111</v>
      </c>
    </row>
    <row r="287" spans="1:33" ht="47.25">
      <c r="A287" s="10">
        <v>313</v>
      </c>
      <c r="B287" s="19" t="s">
        <v>2245</v>
      </c>
      <c r="C287" s="19" t="s">
        <v>2230</v>
      </c>
      <c r="D287" s="73" t="s">
        <v>107</v>
      </c>
      <c r="E287" s="22">
        <v>6620007166</v>
      </c>
      <c r="F287" s="23" t="s">
        <v>2246</v>
      </c>
      <c r="G287" s="19" t="s">
        <v>2247</v>
      </c>
      <c r="H287" s="19" t="s">
        <v>2248</v>
      </c>
      <c r="I287" s="13">
        <v>1026601300989</v>
      </c>
      <c r="J287" s="13">
        <v>668101001</v>
      </c>
      <c r="K287" s="20" t="s">
        <v>2249</v>
      </c>
      <c r="L287" s="16" t="s">
        <v>2250</v>
      </c>
      <c r="M287" s="20" t="s">
        <v>2251</v>
      </c>
      <c r="N287" s="16" t="s">
        <v>2252</v>
      </c>
      <c r="O287" s="56">
        <v>820</v>
      </c>
      <c r="P287" s="97">
        <f t="shared" si="4"/>
        <v>30</v>
      </c>
      <c r="Q287" s="80">
        <v>246</v>
      </c>
      <c r="R287" s="101">
        <v>313</v>
      </c>
      <c r="S287" s="94">
        <v>198</v>
      </c>
      <c r="T287" s="94">
        <v>193</v>
      </c>
      <c r="U287" s="94">
        <v>168</v>
      </c>
      <c r="V287" s="94">
        <v>161</v>
      </c>
      <c r="W287" s="94">
        <v>209</v>
      </c>
      <c r="X287" s="94">
        <v>22</v>
      </c>
      <c r="Y287" s="94">
        <v>19</v>
      </c>
      <c r="Z287" s="94">
        <v>231</v>
      </c>
      <c r="AA287" s="94">
        <v>236</v>
      </c>
      <c r="AB287" s="94">
        <v>188</v>
      </c>
      <c r="AC287" s="94">
        <v>183</v>
      </c>
      <c r="AD287" s="94">
        <v>226</v>
      </c>
      <c r="AE287" s="94">
        <v>231</v>
      </c>
      <c r="AF287" s="94">
        <v>233</v>
      </c>
      <c r="AG287" s="94">
        <v>230</v>
      </c>
    </row>
    <row r="288" spans="1:33" ht="63">
      <c r="A288" s="10">
        <v>314</v>
      </c>
      <c r="B288" s="11" t="s">
        <v>2229</v>
      </c>
      <c r="C288" s="19" t="s">
        <v>2230</v>
      </c>
      <c r="D288" s="11" t="s">
        <v>107</v>
      </c>
      <c r="E288" s="22">
        <v>6620004736</v>
      </c>
      <c r="F288" s="12" t="s">
        <v>2253</v>
      </c>
      <c r="G288" s="11" t="s">
        <v>2254</v>
      </c>
      <c r="H288" s="19" t="s">
        <v>2255</v>
      </c>
      <c r="I288" s="13">
        <v>1026601301891</v>
      </c>
      <c r="J288" s="13">
        <v>668101001</v>
      </c>
      <c r="K288" s="17" t="s">
        <v>2256</v>
      </c>
      <c r="L288" s="18" t="s">
        <v>2257</v>
      </c>
      <c r="M288" s="74" t="s">
        <v>2258</v>
      </c>
      <c r="N288" s="18" t="s">
        <v>2259</v>
      </c>
      <c r="O288" s="98">
        <v>260</v>
      </c>
      <c r="P288" s="97">
        <f t="shared" si="4"/>
        <v>30</v>
      </c>
      <c r="Q288" s="80">
        <v>78</v>
      </c>
      <c r="R288" s="101">
        <v>314</v>
      </c>
      <c r="S288" s="94">
        <v>65</v>
      </c>
      <c r="T288" s="94">
        <v>52</v>
      </c>
      <c r="U288" s="94">
        <v>49</v>
      </c>
      <c r="V288" s="94">
        <v>34</v>
      </c>
      <c r="W288" s="94">
        <v>49</v>
      </c>
      <c r="X288" s="94">
        <v>2</v>
      </c>
      <c r="Y288" s="94">
        <v>2</v>
      </c>
      <c r="Z288" s="94">
        <v>46</v>
      </c>
      <c r="AA288" s="94">
        <v>69</v>
      </c>
      <c r="AB288" s="94">
        <v>62</v>
      </c>
      <c r="AC288" s="94">
        <v>51</v>
      </c>
      <c r="AD288" s="94">
        <v>62</v>
      </c>
      <c r="AE288" s="94">
        <v>61</v>
      </c>
      <c r="AF288" s="94">
        <v>67</v>
      </c>
      <c r="AG288" s="94">
        <v>69</v>
      </c>
    </row>
    <row r="289" spans="1:33" ht="63">
      <c r="A289" s="10">
        <v>315</v>
      </c>
      <c r="B289" s="19" t="s">
        <v>2245</v>
      </c>
      <c r="C289" s="19" t="s">
        <v>2230</v>
      </c>
      <c r="D289" s="73" t="s">
        <v>107</v>
      </c>
      <c r="E289" s="22">
        <v>6620008900</v>
      </c>
      <c r="F289" s="23" t="s">
        <v>2260</v>
      </c>
      <c r="G289" s="19" t="s">
        <v>2261</v>
      </c>
      <c r="H289" s="19" t="s">
        <v>2262</v>
      </c>
      <c r="I289" s="13">
        <v>1036601121292</v>
      </c>
      <c r="J289" s="13">
        <v>668101001</v>
      </c>
      <c r="K289" s="20" t="s">
        <v>2263</v>
      </c>
      <c r="L289" s="16" t="s">
        <v>2264</v>
      </c>
      <c r="M289" s="20" t="s">
        <v>2265</v>
      </c>
      <c r="N289" s="16" t="s">
        <v>2266</v>
      </c>
      <c r="O289" s="56">
        <v>707</v>
      </c>
      <c r="P289" s="97">
        <f t="shared" si="4"/>
        <v>29.985855728429982</v>
      </c>
      <c r="Q289" s="80">
        <v>212</v>
      </c>
      <c r="R289" s="101">
        <v>315</v>
      </c>
      <c r="S289" s="94">
        <v>177</v>
      </c>
      <c r="T289" s="94">
        <v>175</v>
      </c>
      <c r="U289" s="94">
        <v>147</v>
      </c>
      <c r="V289" s="94">
        <v>146</v>
      </c>
      <c r="W289" s="94">
        <v>198</v>
      </c>
      <c r="X289" s="94">
        <v>36</v>
      </c>
      <c r="Y289" s="94">
        <v>36</v>
      </c>
      <c r="Z289" s="94">
        <v>178</v>
      </c>
      <c r="AA289" s="94">
        <v>209</v>
      </c>
      <c r="AB289" s="94">
        <v>162</v>
      </c>
      <c r="AC289" s="94">
        <v>161</v>
      </c>
      <c r="AD289" s="94">
        <v>195</v>
      </c>
      <c r="AE289" s="94">
        <v>208</v>
      </c>
      <c r="AF289" s="94">
        <v>207</v>
      </c>
      <c r="AG289" s="94">
        <v>209</v>
      </c>
    </row>
    <row r="290" spans="1:33" ht="47.25">
      <c r="A290" s="10">
        <v>316</v>
      </c>
      <c r="B290" s="11" t="s">
        <v>2267</v>
      </c>
      <c r="C290" s="11" t="s">
        <v>2268</v>
      </c>
      <c r="D290" s="11" t="s">
        <v>107</v>
      </c>
      <c r="E290" s="22">
        <v>6620013307</v>
      </c>
      <c r="F290" s="12" t="s">
        <v>2269</v>
      </c>
      <c r="G290" s="11" t="s">
        <v>2270</v>
      </c>
      <c r="H290" s="11" t="s">
        <v>2271</v>
      </c>
      <c r="I290" s="13">
        <v>1076620001380</v>
      </c>
      <c r="J290" s="13">
        <v>668101001</v>
      </c>
      <c r="K290" s="14" t="s">
        <v>2272</v>
      </c>
      <c r="L290" s="18" t="s">
        <v>2273</v>
      </c>
      <c r="M290" s="14" t="s">
        <v>2274</v>
      </c>
      <c r="N290" s="75" t="s">
        <v>2275</v>
      </c>
      <c r="O290" s="56">
        <v>15</v>
      </c>
      <c r="P290" s="97">
        <v>30</v>
      </c>
      <c r="Q290" s="80">
        <v>5</v>
      </c>
      <c r="R290" s="101">
        <v>316</v>
      </c>
      <c r="S290" s="94">
        <v>5</v>
      </c>
      <c r="T290" s="94">
        <v>5</v>
      </c>
      <c r="U290" s="94">
        <v>5</v>
      </c>
      <c r="V290" s="94">
        <v>5</v>
      </c>
      <c r="W290" s="94">
        <v>5</v>
      </c>
      <c r="X290" s="94">
        <v>1</v>
      </c>
      <c r="Y290" s="94">
        <v>1</v>
      </c>
      <c r="Z290" s="94">
        <v>5</v>
      </c>
      <c r="AA290" s="94">
        <v>5</v>
      </c>
      <c r="AB290" s="94">
        <v>5</v>
      </c>
      <c r="AC290" s="94">
        <v>5</v>
      </c>
      <c r="AD290" s="94">
        <v>5</v>
      </c>
      <c r="AE290" s="94">
        <v>5</v>
      </c>
      <c r="AF290" s="94">
        <v>5</v>
      </c>
      <c r="AG290" s="94">
        <v>5</v>
      </c>
    </row>
    <row r="291" spans="1:33" ht="63">
      <c r="A291" s="10">
        <v>317</v>
      </c>
      <c r="B291" s="29" t="s">
        <v>2276</v>
      </c>
      <c r="C291" s="11" t="s">
        <v>2268</v>
      </c>
      <c r="D291" s="11" t="s">
        <v>2277</v>
      </c>
      <c r="E291" s="22">
        <v>6620013297</v>
      </c>
      <c r="F291" s="23" t="s">
        <v>2278</v>
      </c>
      <c r="G291" s="19" t="s">
        <v>2279</v>
      </c>
      <c r="H291" s="19" t="s">
        <v>2271</v>
      </c>
      <c r="I291" s="13">
        <v>1076620001370</v>
      </c>
      <c r="J291" s="13">
        <v>668101001</v>
      </c>
      <c r="K291" s="18" t="s">
        <v>2280</v>
      </c>
      <c r="L291" s="18" t="s">
        <v>2281</v>
      </c>
      <c r="M291" s="18" t="s">
        <v>2282</v>
      </c>
      <c r="N291" s="14" t="s">
        <v>2283</v>
      </c>
      <c r="O291" s="56">
        <v>180</v>
      </c>
      <c r="P291" s="97">
        <f t="shared" si="4"/>
        <v>30</v>
      </c>
      <c r="Q291" s="80">
        <v>54</v>
      </c>
      <c r="R291" s="101">
        <v>317</v>
      </c>
      <c r="S291" s="94">
        <v>42</v>
      </c>
      <c r="T291" s="94">
        <v>42</v>
      </c>
      <c r="U291" s="94">
        <v>46</v>
      </c>
      <c r="V291" s="94">
        <v>0</v>
      </c>
      <c r="W291" s="94">
        <v>45</v>
      </c>
      <c r="X291" s="94">
        <v>0</v>
      </c>
      <c r="Y291" s="94">
        <v>0</v>
      </c>
      <c r="Z291" s="94">
        <v>52</v>
      </c>
      <c r="AA291" s="94">
        <v>54</v>
      </c>
      <c r="AB291" s="94">
        <v>34</v>
      </c>
      <c r="AC291" s="94">
        <v>34</v>
      </c>
      <c r="AD291" s="94">
        <v>54</v>
      </c>
      <c r="AE291" s="94">
        <v>53</v>
      </c>
      <c r="AF291" s="94">
        <v>54</v>
      </c>
      <c r="AG291" s="94">
        <v>54</v>
      </c>
    </row>
    <row r="292" spans="1:33" ht="47.25">
      <c r="A292" s="10">
        <v>319</v>
      </c>
      <c r="B292" s="11" t="s">
        <v>2284</v>
      </c>
      <c r="C292" s="44" t="s">
        <v>2285</v>
      </c>
      <c r="D292" s="11" t="s">
        <v>107</v>
      </c>
      <c r="E292" s="22">
        <v>6618002940</v>
      </c>
      <c r="F292" s="12" t="s">
        <v>2286</v>
      </c>
      <c r="G292" s="11" t="s">
        <v>2287</v>
      </c>
      <c r="H292" s="19" t="s">
        <v>2288</v>
      </c>
      <c r="I292" s="13">
        <v>1026601214199</v>
      </c>
      <c r="J292" s="13">
        <v>668101001</v>
      </c>
      <c r="K292" s="14" t="s">
        <v>2289</v>
      </c>
      <c r="L292" s="18" t="s">
        <v>2290</v>
      </c>
      <c r="M292" s="14">
        <v>83434322476</v>
      </c>
      <c r="N292" s="25" t="s">
        <v>2291</v>
      </c>
      <c r="O292" s="56">
        <v>835</v>
      </c>
      <c r="P292" s="97">
        <f t="shared" si="4"/>
        <v>30.059880239520957</v>
      </c>
      <c r="Q292" s="80">
        <v>251</v>
      </c>
      <c r="R292" s="101">
        <v>319</v>
      </c>
      <c r="S292" s="94">
        <v>180</v>
      </c>
      <c r="T292" s="94">
        <v>150</v>
      </c>
      <c r="U292" s="94">
        <v>191</v>
      </c>
      <c r="V292" s="94">
        <v>171</v>
      </c>
      <c r="W292" s="94">
        <v>211</v>
      </c>
      <c r="X292" s="94">
        <v>10</v>
      </c>
      <c r="Y292" s="94">
        <v>0</v>
      </c>
      <c r="Z292" s="94">
        <v>251</v>
      </c>
      <c r="AA292" s="94">
        <v>251</v>
      </c>
      <c r="AB292" s="94">
        <v>220</v>
      </c>
      <c r="AC292" s="94">
        <v>210</v>
      </c>
      <c r="AD292" s="94">
        <v>241</v>
      </c>
      <c r="AE292" s="94">
        <v>231</v>
      </c>
      <c r="AF292" s="94">
        <v>241</v>
      </c>
      <c r="AG292" s="94">
        <v>251</v>
      </c>
    </row>
    <row r="293" spans="1:33" ht="47.25">
      <c r="A293" s="10">
        <v>320</v>
      </c>
      <c r="B293" s="19" t="s">
        <v>2292</v>
      </c>
      <c r="C293" s="44" t="s">
        <v>2285</v>
      </c>
      <c r="D293" s="44" t="s">
        <v>107</v>
      </c>
      <c r="E293" s="22">
        <v>6618003566</v>
      </c>
      <c r="F293" s="43" t="s">
        <v>2293</v>
      </c>
      <c r="G293" s="44" t="s">
        <v>2294</v>
      </c>
      <c r="H293" s="19" t="s">
        <v>2288</v>
      </c>
      <c r="I293" s="13">
        <v>1026601214530</v>
      </c>
      <c r="J293" s="13">
        <v>668101001</v>
      </c>
      <c r="K293" s="56" t="s">
        <v>2295</v>
      </c>
      <c r="L293" s="18" t="s">
        <v>2296</v>
      </c>
      <c r="M293" s="56">
        <v>83434322278</v>
      </c>
      <c r="N293" s="25" t="s">
        <v>2297</v>
      </c>
      <c r="O293" s="56">
        <v>350</v>
      </c>
      <c r="P293" s="97">
        <f t="shared" si="4"/>
        <v>30</v>
      </c>
      <c r="Q293" s="80">
        <v>105</v>
      </c>
      <c r="R293" s="101">
        <v>320</v>
      </c>
      <c r="S293" s="94">
        <v>96</v>
      </c>
      <c r="T293" s="94">
        <v>96</v>
      </c>
      <c r="U293" s="94">
        <v>82</v>
      </c>
      <c r="V293" s="94">
        <v>80</v>
      </c>
      <c r="W293" s="94">
        <v>101</v>
      </c>
      <c r="X293" s="94">
        <v>20</v>
      </c>
      <c r="Y293" s="94">
        <v>19</v>
      </c>
      <c r="Z293" s="94">
        <v>105</v>
      </c>
      <c r="AA293" s="94">
        <v>104</v>
      </c>
      <c r="AB293" s="94">
        <v>84</v>
      </c>
      <c r="AC293" s="94">
        <v>81</v>
      </c>
      <c r="AD293" s="94">
        <v>102</v>
      </c>
      <c r="AE293" s="94">
        <v>101</v>
      </c>
      <c r="AF293" s="94">
        <v>102</v>
      </c>
      <c r="AG293" s="94">
        <v>104</v>
      </c>
    </row>
    <row r="294" spans="1:33" ht="47.25">
      <c r="A294" s="10">
        <v>321</v>
      </c>
      <c r="B294" s="11" t="s">
        <v>2298</v>
      </c>
      <c r="C294" s="11" t="s">
        <v>2299</v>
      </c>
      <c r="D294" s="11" t="s">
        <v>107</v>
      </c>
      <c r="E294" s="22">
        <v>6640002800</v>
      </c>
      <c r="F294" s="23" t="s">
        <v>2078</v>
      </c>
      <c r="G294" s="19" t="s">
        <v>2300</v>
      </c>
      <c r="H294" s="11" t="s">
        <v>2301</v>
      </c>
      <c r="I294" s="13">
        <v>1026602073563</v>
      </c>
      <c r="J294" s="13">
        <v>668001001</v>
      </c>
      <c r="K294" s="14" t="s">
        <v>2302</v>
      </c>
      <c r="L294" s="20" t="s">
        <v>2303</v>
      </c>
      <c r="M294" s="14" t="s">
        <v>2304</v>
      </c>
      <c r="N294" s="76" t="s">
        <v>2305</v>
      </c>
      <c r="O294" s="56">
        <v>420</v>
      </c>
      <c r="P294" s="97">
        <f t="shared" si="4"/>
        <v>30</v>
      </c>
      <c r="Q294" s="80">
        <v>126</v>
      </c>
      <c r="R294" s="101">
        <v>321</v>
      </c>
      <c r="S294" s="94">
        <v>119</v>
      </c>
      <c r="T294" s="94">
        <v>115</v>
      </c>
      <c r="U294" s="94">
        <v>117</v>
      </c>
      <c r="V294" s="94">
        <v>113</v>
      </c>
      <c r="W294" s="94">
        <v>116</v>
      </c>
      <c r="X294" s="94">
        <v>24</v>
      </c>
      <c r="Y294" s="94">
        <v>23</v>
      </c>
      <c r="Z294" s="94">
        <v>120</v>
      </c>
      <c r="AA294" s="94">
        <v>125</v>
      </c>
      <c r="AB294" s="94">
        <v>109</v>
      </c>
      <c r="AC294" s="94">
        <v>107</v>
      </c>
      <c r="AD294" s="94">
        <v>124</v>
      </c>
      <c r="AE294" s="94">
        <v>124</v>
      </c>
      <c r="AF294" s="94">
        <v>122</v>
      </c>
      <c r="AG294" s="94">
        <v>123</v>
      </c>
    </row>
    <row r="295" spans="1:33" ht="47.25">
      <c r="A295" s="10">
        <v>323</v>
      </c>
      <c r="B295" s="11" t="s">
        <v>2298</v>
      </c>
      <c r="C295" s="11" t="s">
        <v>2299</v>
      </c>
      <c r="D295" s="11" t="s">
        <v>107</v>
      </c>
      <c r="E295" s="22">
        <v>6640003184</v>
      </c>
      <c r="F295" s="23" t="s">
        <v>2306</v>
      </c>
      <c r="G295" s="19" t="s">
        <v>2307</v>
      </c>
      <c r="H295" s="11" t="s">
        <v>2308</v>
      </c>
      <c r="I295" s="13">
        <v>1026602075114</v>
      </c>
      <c r="J295" s="13">
        <v>668001001</v>
      </c>
      <c r="K295" s="14" t="s">
        <v>2309</v>
      </c>
      <c r="L295" s="18" t="s">
        <v>2310</v>
      </c>
      <c r="M295" s="14" t="s">
        <v>2311</v>
      </c>
      <c r="N295" s="28" t="s">
        <v>2312</v>
      </c>
      <c r="O295" s="56">
        <v>198</v>
      </c>
      <c r="P295" s="97">
        <f t="shared" si="4"/>
        <v>29.797979797979796</v>
      </c>
      <c r="Q295" s="80">
        <v>59</v>
      </c>
      <c r="R295" s="101">
        <v>323</v>
      </c>
      <c r="S295" s="94">
        <v>40</v>
      </c>
      <c r="T295" s="94">
        <v>39</v>
      </c>
      <c r="U295" s="94">
        <v>34</v>
      </c>
      <c r="V295" s="94">
        <v>33</v>
      </c>
      <c r="W295" s="94">
        <v>55</v>
      </c>
      <c r="X295" s="94">
        <v>4</v>
      </c>
      <c r="Y295" s="94">
        <v>4</v>
      </c>
      <c r="Z295" s="94">
        <v>58</v>
      </c>
      <c r="AA295" s="94">
        <v>59</v>
      </c>
      <c r="AB295" s="94">
        <v>38</v>
      </c>
      <c r="AC295" s="94">
        <v>38</v>
      </c>
      <c r="AD295" s="94">
        <v>58</v>
      </c>
      <c r="AE295" s="94">
        <v>58</v>
      </c>
      <c r="AF295" s="94">
        <v>58</v>
      </c>
      <c r="AG295" s="94">
        <v>59</v>
      </c>
    </row>
    <row r="296" spans="1:33" ht="47.25">
      <c r="A296" s="10">
        <v>324</v>
      </c>
      <c r="B296" s="29" t="s">
        <v>2313</v>
      </c>
      <c r="C296" s="19" t="s">
        <v>2314</v>
      </c>
      <c r="D296" s="11" t="s">
        <v>107</v>
      </c>
      <c r="E296" s="22">
        <v>6647002180</v>
      </c>
      <c r="F296" s="12" t="s">
        <v>2315</v>
      </c>
      <c r="G296" s="11" t="s">
        <v>2316</v>
      </c>
      <c r="H296" s="11" t="s">
        <v>2317</v>
      </c>
      <c r="I296" s="13">
        <v>1026602074454</v>
      </c>
      <c r="J296" s="13">
        <v>668001001</v>
      </c>
      <c r="K296" s="14" t="s">
        <v>2318</v>
      </c>
      <c r="L296" s="14" t="s">
        <v>2319</v>
      </c>
      <c r="M296" s="14" t="s">
        <v>2320</v>
      </c>
      <c r="N296" s="25" t="s">
        <v>2321</v>
      </c>
      <c r="O296" s="56">
        <v>498</v>
      </c>
      <c r="P296" s="97">
        <f t="shared" si="4"/>
        <v>29.919678714859437</v>
      </c>
      <c r="Q296" s="80">
        <v>149</v>
      </c>
      <c r="R296" s="101">
        <v>324</v>
      </c>
      <c r="S296" s="94">
        <v>112</v>
      </c>
      <c r="T296" s="94">
        <v>109</v>
      </c>
      <c r="U296" s="94">
        <v>94</v>
      </c>
      <c r="V296" s="94">
        <v>89</v>
      </c>
      <c r="W296" s="94">
        <v>133</v>
      </c>
      <c r="X296" s="94">
        <v>8</v>
      </c>
      <c r="Y296" s="94">
        <v>8</v>
      </c>
      <c r="Z296" s="94">
        <v>139</v>
      </c>
      <c r="AA296" s="94">
        <v>145</v>
      </c>
      <c r="AB296" s="94">
        <v>101</v>
      </c>
      <c r="AC296" s="94">
        <v>98</v>
      </c>
      <c r="AD296" s="94">
        <v>148</v>
      </c>
      <c r="AE296" s="94">
        <v>137</v>
      </c>
      <c r="AF296" s="94">
        <v>142</v>
      </c>
      <c r="AG296" s="94">
        <v>142</v>
      </c>
    </row>
    <row r="297" spans="1:33" ht="63">
      <c r="A297" s="10">
        <v>325</v>
      </c>
      <c r="B297" s="19" t="s">
        <v>2322</v>
      </c>
      <c r="C297" s="19" t="s">
        <v>2314</v>
      </c>
      <c r="D297" s="11" t="s">
        <v>107</v>
      </c>
      <c r="E297" s="20">
        <v>6647003056</v>
      </c>
      <c r="F297" s="12" t="s">
        <v>2323</v>
      </c>
      <c r="G297" s="11" t="s">
        <v>2324</v>
      </c>
      <c r="H297" s="11" t="s">
        <v>2325</v>
      </c>
      <c r="I297" s="13">
        <v>1026602074564</v>
      </c>
      <c r="J297" s="13">
        <v>668001001</v>
      </c>
      <c r="K297" s="14" t="s">
        <v>2326</v>
      </c>
      <c r="L297" s="14" t="s">
        <v>2327</v>
      </c>
      <c r="M297" s="14" t="s">
        <v>2328</v>
      </c>
      <c r="N297" s="25" t="s">
        <v>2329</v>
      </c>
      <c r="O297" s="56">
        <v>1016</v>
      </c>
      <c r="P297" s="97">
        <f t="shared" si="4"/>
        <v>30.019685039370081</v>
      </c>
      <c r="Q297" s="80">
        <v>305</v>
      </c>
      <c r="R297" s="101">
        <v>325</v>
      </c>
      <c r="S297" s="94">
        <v>217</v>
      </c>
      <c r="T297" s="94">
        <v>207</v>
      </c>
      <c r="U297" s="94">
        <v>189</v>
      </c>
      <c r="V297" s="94">
        <v>180</v>
      </c>
      <c r="W297" s="94">
        <v>258</v>
      </c>
      <c r="X297" s="94">
        <v>18</v>
      </c>
      <c r="Y297" s="94">
        <v>14</v>
      </c>
      <c r="Z297" s="94">
        <v>289</v>
      </c>
      <c r="AA297" s="94">
        <v>294</v>
      </c>
      <c r="AB297" s="94">
        <v>177</v>
      </c>
      <c r="AC297" s="94">
        <v>176</v>
      </c>
      <c r="AD297" s="94">
        <v>292</v>
      </c>
      <c r="AE297" s="94">
        <v>286</v>
      </c>
      <c r="AF297" s="94">
        <v>284</v>
      </c>
      <c r="AG297" s="94">
        <v>294</v>
      </c>
    </row>
    <row r="298" spans="1:33" ht="63">
      <c r="A298" s="10">
        <v>326</v>
      </c>
      <c r="B298" s="19" t="s">
        <v>2322</v>
      </c>
      <c r="C298" s="19" t="s">
        <v>2314</v>
      </c>
      <c r="D298" s="11" t="s">
        <v>107</v>
      </c>
      <c r="E298" s="20">
        <v>6647002729</v>
      </c>
      <c r="F298" s="12" t="s">
        <v>2330</v>
      </c>
      <c r="G298" s="11" t="s">
        <v>2331</v>
      </c>
      <c r="H298" s="11" t="s">
        <v>2332</v>
      </c>
      <c r="I298" s="13">
        <v>1026602075059</v>
      </c>
      <c r="J298" s="13">
        <v>668001001</v>
      </c>
      <c r="K298" s="14" t="s">
        <v>2333</v>
      </c>
      <c r="L298" s="14" t="s">
        <v>2334</v>
      </c>
      <c r="M298" s="14" t="s">
        <v>2335</v>
      </c>
      <c r="N298" s="25" t="s">
        <v>2336</v>
      </c>
      <c r="O298" s="56">
        <v>356</v>
      </c>
      <c r="P298" s="97">
        <f t="shared" si="4"/>
        <v>30.056179775280899</v>
      </c>
      <c r="Q298" s="80">
        <v>107</v>
      </c>
      <c r="R298" s="101">
        <v>326</v>
      </c>
      <c r="S298" s="94">
        <v>96</v>
      </c>
      <c r="T298" s="94">
        <v>96</v>
      </c>
      <c r="U298" s="94">
        <v>81</v>
      </c>
      <c r="V298" s="94">
        <v>79</v>
      </c>
      <c r="W298" s="94">
        <v>99</v>
      </c>
      <c r="X298" s="94">
        <v>1</v>
      </c>
      <c r="Y298" s="94">
        <v>1</v>
      </c>
      <c r="Z298" s="94">
        <v>105</v>
      </c>
      <c r="AA298" s="94">
        <v>106</v>
      </c>
      <c r="AB298" s="94">
        <v>89</v>
      </c>
      <c r="AC298" s="94">
        <v>89</v>
      </c>
      <c r="AD298" s="94">
        <v>106</v>
      </c>
      <c r="AE298" s="94">
        <v>105</v>
      </c>
      <c r="AF298" s="94">
        <v>102</v>
      </c>
      <c r="AG298" s="94">
        <v>105</v>
      </c>
    </row>
    <row r="299" spans="1:33" ht="78.75">
      <c r="A299" s="10">
        <v>327</v>
      </c>
      <c r="B299" s="19" t="s">
        <v>2322</v>
      </c>
      <c r="C299" s="19" t="s">
        <v>2314</v>
      </c>
      <c r="D299" s="11" t="s">
        <v>107</v>
      </c>
      <c r="E299" s="20">
        <v>6647004660</v>
      </c>
      <c r="F299" s="12" t="s">
        <v>2337</v>
      </c>
      <c r="G299" s="11" t="s">
        <v>2338</v>
      </c>
      <c r="H299" s="11" t="s">
        <v>2339</v>
      </c>
      <c r="I299" s="13">
        <v>1086647000285</v>
      </c>
      <c r="J299" s="13">
        <v>668001001</v>
      </c>
      <c r="K299" s="14" t="s">
        <v>2340</v>
      </c>
      <c r="L299" s="14" t="s">
        <v>2341</v>
      </c>
      <c r="M299" s="14" t="s">
        <v>2342</v>
      </c>
      <c r="N299" s="25" t="s">
        <v>2343</v>
      </c>
      <c r="O299" s="56">
        <v>447</v>
      </c>
      <c r="P299" s="97">
        <f t="shared" si="4"/>
        <v>29.977628635346754</v>
      </c>
      <c r="Q299" s="80">
        <v>134</v>
      </c>
      <c r="R299" s="101">
        <v>327</v>
      </c>
      <c r="S299" s="94">
        <v>102</v>
      </c>
      <c r="T299" s="94">
        <v>100</v>
      </c>
      <c r="U299" s="94">
        <v>73</v>
      </c>
      <c r="V299" s="94">
        <v>72</v>
      </c>
      <c r="W299" s="94">
        <v>120</v>
      </c>
      <c r="X299" s="94">
        <v>7</v>
      </c>
      <c r="Y299" s="94">
        <v>5</v>
      </c>
      <c r="Z299" s="94">
        <v>133</v>
      </c>
      <c r="AA299" s="94">
        <v>130</v>
      </c>
      <c r="AB299" s="94">
        <v>81</v>
      </c>
      <c r="AC299" s="94">
        <v>78</v>
      </c>
      <c r="AD299" s="94">
        <v>130</v>
      </c>
      <c r="AE299" s="94">
        <v>130</v>
      </c>
      <c r="AF299" s="94">
        <v>130</v>
      </c>
      <c r="AG299" s="94">
        <v>128</v>
      </c>
    </row>
    <row r="300" spans="1:33" ht="63">
      <c r="A300" s="10">
        <v>329</v>
      </c>
      <c r="B300" s="11" t="s">
        <v>2344</v>
      </c>
      <c r="C300" s="11" t="s">
        <v>2345</v>
      </c>
      <c r="D300" s="11" t="s">
        <v>107</v>
      </c>
      <c r="E300" s="10">
        <v>6617006300</v>
      </c>
      <c r="F300" s="12" t="s">
        <v>2346</v>
      </c>
      <c r="G300" s="11" t="s">
        <v>2347</v>
      </c>
      <c r="H300" s="11" t="s">
        <v>2348</v>
      </c>
      <c r="I300" s="13">
        <v>1026601184840</v>
      </c>
      <c r="J300" s="13">
        <v>661701001</v>
      </c>
      <c r="K300" s="78" t="s">
        <v>2349</v>
      </c>
      <c r="L300" s="25" t="s">
        <v>2350</v>
      </c>
      <c r="M300" s="14" t="s">
        <v>2351</v>
      </c>
      <c r="N300" s="25" t="s">
        <v>2352</v>
      </c>
      <c r="O300" s="56">
        <v>1764</v>
      </c>
      <c r="P300" s="97">
        <f t="shared" si="4"/>
        <v>29.988662131519273</v>
      </c>
      <c r="Q300" s="80">
        <v>529</v>
      </c>
      <c r="R300" s="101">
        <v>329</v>
      </c>
      <c r="S300" s="94">
        <v>443</v>
      </c>
      <c r="T300" s="94">
        <v>433</v>
      </c>
      <c r="U300" s="94">
        <v>350</v>
      </c>
      <c r="V300" s="94">
        <v>335</v>
      </c>
      <c r="W300" s="94">
        <v>479</v>
      </c>
      <c r="X300" s="94">
        <v>47</v>
      </c>
      <c r="Y300" s="94">
        <v>45</v>
      </c>
      <c r="Z300" s="94">
        <v>427</v>
      </c>
      <c r="AA300" s="94">
        <v>518</v>
      </c>
      <c r="AB300" s="94">
        <v>347</v>
      </c>
      <c r="AC300" s="94">
        <v>345</v>
      </c>
      <c r="AD300" s="94">
        <v>477</v>
      </c>
      <c r="AE300" s="94">
        <v>499</v>
      </c>
      <c r="AF300" s="94">
        <v>505</v>
      </c>
      <c r="AG300" s="94">
        <v>507</v>
      </c>
    </row>
    <row r="301" spans="1:33" ht="47.25">
      <c r="A301" s="10">
        <v>330</v>
      </c>
      <c r="B301" s="65" t="s">
        <v>2353</v>
      </c>
      <c r="C301" s="11" t="s">
        <v>2345</v>
      </c>
      <c r="D301" s="11" t="s">
        <v>107</v>
      </c>
      <c r="E301" s="10">
        <v>6617006109</v>
      </c>
      <c r="F301" s="12" t="s">
        <v>2354</v>
      </c>
      <c r="G301" s="11" t="s">
        <v>2355</v>
      </c>
      <c r="H301" s="79" t="s">
        <v>2356</v>
      </c>
      <c r="I301" s="13">
        <v>1026601184532</v>
      </c>
      <c r="J301" s="13">
        <v>661701001</v>
      </c>
      <c r="K301" s="14" t="s">
        <v>2357</v>
      </c>
      <c r="L301" s="14" t="s">
        <v>2358</v>
      </c>
      <c r="M301" s="14" t="s">
        <v>2359</v>
      </c>
      <c r="N301" s="25" t="s">
        <v>2360</v>
      </c>
      <c r="O301" s="56">
        <v>700</v>
      </c>
      <c r="P301" s="97">
        <f t="shared" si="4"/>
        <v>30</v>
      </c>
      <c r="Q301" s="80">
        <v>210</v>
      </c>
      <c r="R301" s="101">
        <v>330</v>
      </c>
      <c r="S301" s="94">
        <v>188</v>
      </c>
      <c r="T301" s="94">
        <v>184</v>
      </c>
      <c r="U301" s="94">
        <v>155</v>
      </c>
      <c r="V301" s="94">
        <v>147</v>
      </c>
      <c r="W301" s="94">
        <v>201</v>
      </c>
      <c r="X301" s="94">
        <v>13</v>
      </c>
      <c r="Y301" s="94">
        <v>11</v>
      </c>
      <c r="Z301" s="94">
        <v>166</v>
      </c>
      <c r="AA301" s="94">
        <v>205</v>
      </c>
      <c r="AB301" s="94">
        <v>163</v>
      </c>
      <c r="AC301" s="94">
        <v>163</v>
      </c>
      <c r="AD301" s="94">
        <v>198</v>
      </c>
      <c r="AE301" s="94">
        <v>195</v>
      </c>
      <c r="AF301" s="94">
        <v>195</v>
      </c>
      <c r="AG301" s="94">
        <v>206</v>
      </c>
    </row>
    <row r="302" spans="1:33" ht="47.25">
      <c r="A302" s="80">
        <v>332</v>
      </c>
      <c r="B302" s="44" t="s">
        <v>2361</v>
      </c>
      <c r="C302" s="44" t="s">
        <v>2345</v>
      </c>
      <c r="D302" s="44" t="s">
        <v>107</v>
      </c>
      <c r="E302" s="80">
        <v>6617005747</v>
      </c>
      <c r="F302" s="43" t="s">
        <v>2362</v>
      </c>
      <c r="G302" s="44" t="s">
        <v>2363</v>
      </c>
      <c r="H302" s="44" t="s">
        <v>2364</v>
      </c>
      <c r="I302" s="81">
        <v>1036600970658</v>
      </c>
      <c r="J302" s="81">
        <v>661701001</v>
      </c>
      <c r="K302" s="56" t="s">
        <v>2365</v>
      </c>
      <c r="L302" s="56" t="s">
        <v>2366</v>
      </c>
      <c r="M302" s="56" t="s">
        <v>2367</v>
      </c>
      <c r="N302" s="35" t="s">
        <v>2368</v>
      </c>
      <c r="O302" s="56">
        <v>257</v>
      </c>
      <c r="P302" s="97">
        <f t="shared" si="4"/>
        <v>29.961089494163424</v>
      </c>
      <c r="Q302" s="80">
        <v>77</v>
      </c>
      <c r="R302" s="102">
        <v>332</v>
      </c>
      <c r="S302" s="94">
        <v>77</v>
      </c>
      <c r="T302" s="94">
        <v>77</v>
      </c>
      <c r="U302" s="94">
        <v>72</v>
      </c>
      <c r="V302" s="94">
        <v>72</v>
      </c>
      <c r="W302" s="94">
        <v>77</v>
      </c>
      <c r="X302" s="94">
        <v>12</v>
      </c>
      <c r="Y302" s="94">
        <v>12</v>
      </c>
      <c r="Z302" s="94">
        <v>48</v>
      </c>
      <c r="AA302" s="94">
        <v>77</v>
      </c>
      <c r="AB302" s="94">
        <v>71</v>
      </c>
      <c r="AC302" s="94">
        <v>71</v>
      </c>
      <c r="AD302" s="94">
        <v>73</v>
      </c>
      <c r="AE302" s="94">
        <v>77</v>
      </c>
      <c r="AF302" s="94">
        <v>77</v>
      </c>
      <c r="AG302" s="94">
        <v>77</v>
      </c>
    </row>
    <row r="303" spans="1:33" ht="47.25">
      <c r="A303" s="10">
        <v>333</v>
      </c>
      <c r="B303" s="19" t="s">
        <v>2361</v>
      </c>
      <c r="C303" s="11" t="s">
        <v>2345</v>
      </c>
      <c r="D303" s="19" t="s">
        <v>107</v>
      </c>
      <c r="E303" s="22">
        <v>6617003370</v>
      </c>
      <c r="F303" s="23" t="s">
        <v>2369</v>
      </c>
      <c r="G303" s="19" t="s">
        <v>2370</v>
      </c>
      <c r="H303" s="19" t="s">
        <v>2371</v>
      </c>
      <c r="I303" s="13">
        <v>1036600970647</v>
      </c>
      <c r="J303" s="13">
        <v>661701001</v>
      </c>
      <c r="K303" s="20" t="s">
        <v>2372</v>
      </c>
      <c r="L303" s="20" t="s">
        <v>2373</v>
      </c>
      <c r="M303" s="20" t="s">
        <v>2374</v>
      </c>
      <c r="N303" s="28" t="s">
        <v>2375</v>
      </c>
      <c r="O303" s="56">
        <v>302</v>
      </c>
      <c r="P303" s="97">
        <f t="shared" si="4"/>
        <v>30.132450331125828</v>
      </c>
      <c r="Q303" s="80">
        <v>91</v>
      </c>
      <c r="R303" s="101">
        <v>333</v>
      </c>
      <c r="S303" s="94">
        <v>87</v>
      </c>
      <c r="T303" s="94">
        <v>87</v>
      </c>
      <c r="U303" s="94">
        <v>81</v>
      </c>
      <c r="V303" s="94">
        <v>80</v>
      </c>
      <c r="W303" s="94">
        <v>91</v>
      </c>
      <c r="X303" s="94">
        <v>26</v>
      </c>
      <c r="Y303" s="94">
        <v>26</v>
      </c>
      <c r="Z303" s="94">
        <v>64</v>
      </c>
      <c r="AA303" s="94">
        <v>91</v>
      </c>
      <c r="AB303" s="94">
        <v>78</v>
      </c>
      <c r="AC303" s="94">
        <v>78</v>
      </c>
      <c r="AD303" s="94">
        <v>84</v>
      </c>
      <c r="AE303" s="94">
        <v>91</v>
      </c>
      <c r="AF303" s="94">
        <v>89</v>
      </c>
      <c r="AG303" s="94">
        <v>91</v>
      </c>
    </row>
    <row r="304" spans="1:33" ht="47.25">
      <c r="A304" s="10">
        <v>334</v>
      </c>
      <c r="B304" s="11" t="s">
        <v>2353</v>
      </c>
      <c r="C304" s="11" t="s">
        <v>2345</v>
      </c>
      <c r="D304" s="11" t="s">
        <v>107</v>
      </c>
      <c r="E304" s="10">
        <v>6617006130</v>
      </c>
      <c r="F304" s="12" t="s">
        <v>1950</v>
      </c>
      <c r="G304" s="11" t="s">
        <v>1951</v>
      </c>
      <c r="H304" s="11" t="s">
        <v>2376</v>
      </c>
      <c r="I304" s="13">
        <v>1026601184147</v>
      </c>
      <c r="J304" s="13">
        <v>661701001</v>
      </c>
      <c r="K304" s="14" t="s">
        <v>2377</v>
      </c>
      <c r="L304" s="14" t="s">
        <v>2378</v>
      </c>
      <c r="M304" s="14" t="s">
        <v>2379</v>
      </c>
      <c r="N304" s="25" t="s">
        <v>2380</v>
      </c>
      <c r="O304" s="56">
        <v>1700</v>
      </c>
      <c r="P304" s="97">
        <f t="shared" si="4"/>
        <v>30</v>
      </c>
      <c r="Q304" s="80">
        <v>510</v>
      </c>
      <c r="R304" s="101">
        <v>334</v>
      </c>
      <c r="S304" s="94">
        <v>439</v>
      </c>
      <c r="T304" s="94">
        <v>415</v>
      </c>
      <c r="U304" s="94">
        <v>361</v>
      </c>
      <c r="V304" s="94">
        <v>343</v>
      </c>
      <c r="W304" s="94">
        <v>459</v>
      </c>
      <c r="X304" s="94">
        <v>43</v>
      </c>
      <c r="Y304" s="94">
        <v>39</v>
      </c>
      <c r="Z304" s="94">
        <v>361</v>
      </c>
      <c r="AA304" s="94">
        <v>506</v>
      </c>
      <c r="AB304" s="94">
        <v>332</v>
      </c>
      <c r="AC304" s="94">
        <v>327</v>
      </c>
      <c r="AD304" s="94">
        <v>452</v>
      </c>
      <c r="AE304" s="94">
        <v>480</v>
      </c>
      <c r="AF304" s="94">
        <v>489</v>
      </c>
      <c r="AG304" s="94">
        <v>501</v>
      </c>
    </row>
    <row r="305" spans="1:33" ht="47.25">
      <c r="A305" s="10">
        <v>335</v>
      </c>
      <c r="B305" s="11" t="s">
        <v>2361</v>
      </c>
      <c r="C305" s="11" t="s">
        <v>2345</v>
      </c>
      <c r="D305" s="11" t="s">
        <v>107</v>
      </c>
      <c r="E305" s="10">
        <v>6617005803</v>
      </c>
      <c r="F305" s="12" t="s">
        <v>2381</v>
      </c>
      <c r="G305" s="11" t="s">
        <v>2382</v>
      </c>
      <c r="H305" s="11" t="s">
        <v>2383</v>
      </c>
      <c r="I305" s="13">
        <v>1026601185709</v>
      </c>
      <c r="J305" s="13">
        <v>661701001</v>
      </c>
      <c r="K305" s="14" t="s">
        <v>2384</v>
      </c>
      <c r="L305" s="14" t="s">
        <v>2385</v>
      </c>
      <c r="M305" s="14" t="s">
        <v>2386</v>
      </c>
      <c r="N305" s="25" t="s">
        <v>2387</v>
      </c>
      <c r="O305" s="56">
        <v>298</v>
      </c>
      <c r="P305" s="97">
        <f t="shared" si="4"/>
        <v>29.865771812080538</v>
      </c>
      <c r="Q305" s="80">
        <v>89</v>
      </c>
      <c r="R305" s="101">
        <v>335</v>
      </c>
      <c r="S305" s="94">
        <v>81</v>
      </c>
      <c r="T305" s="94">
        <v>79</v>
      </c>
      <c r="U305" s="94">
        <v>71</v>
      </c>
      <c r="V305" s="94">
        <v>70</v>
      </c>
      <c r="W305" s="94">
        <v>86</v>
      </c>
      <c r="X305" s="94">
        <v>10</v>
      </c>
      <c r="Y305" s="94">
        <v>9</v>
      </c>
      <c r="Z305" s="94">
        <v>74</v>
      </c>
      <c r="AA305" s="94">
        <v>89</v>
      </c>
      <c r="AB305" s="94">
        <v>76</v>
      </c>
      <c r="AC305" s="94">
        <v>75</v>
      </c>
      <c r="AD305" s="94">
        <v>83</v>
      </c>
      <c r="AE305" s="94">
        <v>89</v>
      </c>
      <c r="AF305" s="94">
        <v>86</v>
      </c>
      <c r="AG305" s="94">
        <v>89</v>
      </c>
    </row>
    <row r="306" spans="1:33" ht="47.25">
      <c r="A306" s="10">
        <v>336</v>
      </c>
      <c r="B306" s="11" t="s">
        <v>2361</v>
      </c>
      <c r="C306" s="11" t="s">
        <v>2345</v>
      </c>
      <c r="D306" s="11" t="s">
        <v>107</v>
      </c>
      <c r="E306" s="10">
        <v>6617003404</v>
      </c>
      <c r="F306" s="12" t="s">
        <v>2388</v>
      </c>
      <c r="G306" s="11" t="s">
        <v>2389</v>
      </c>
      <c r="H306" s="11" t="s">
        <v>2390</v>
      </c>
      <c r="I306" s="13">
        <v>1036600970427</v>
      </c>
      <c r="J306" s="13">
        <v>661701001</v>
      </c>
      <c r="K306" s="14" t="s">
        <v>2391</v>
      </c>
      <c r="L306" s="18" t="s">
        <v>2392</v>
      </c>
      <c r="M306" s="14" t="s">
        <v>2393</v>
      </c>
      <c r="N306" s="25" t="s">
        <v>2394</v>
      </c>
      <c r="O306" s="56">
        <f>270+75</f>
        <v>345</v>
      </c>
      <c r="P306" s="97">
        <f t="shared" si="4"/>
        <v>30.144927536231886</v>
      </c>
      <c r="Q306" s="80">
        <v>104</v>
      </c>
      <c r="R306" s="101">
        <v>336</v>
      </c>
      <c r="S306" s="94">
        <v>95</v>
      </c>
      <c r="T306" s="94">
        <v>94</v>
      </c>
      <c r="U306" s="94">
        <v>96</v>
      </c>
      <c r="V306" s="94">
        <v>92</v>
      </c>
      <c r="W306" s="94">
        <v>101</v>
      </c>
      <c r="X306" s="94">
        <v>2</v>
      </c>
      <c r="Y306" s="94">
        <v>2</v>
      </c>
      <c r="Z306" s="94">
        <v>52</v>
      </c>
      <c r="AA306" s="94">
        <v>100</v>
      </c>
      <c r="AB306" s="94">
        <v>86</v>
      </c>
      <c r="AC306" s="94">
        <v>84</v>
      </c>
      <c r="AD306" s="94">
        <v>91</v>
      </c>
      <c r="AE306" s="94">
        <v>99</v>
      </c>
      <c r="AF306" s="94">
        <v>99</v>
      </c>
      <c r="AG306" s="94">
        <v>103</v>
      </c>
    </row>
    <row r="307" spans="1:33" ht="47.25">
      <c r="A307" s="10">
        <v>337</v>
      </c>
      <c r="B307" s="19" t="s">
        <v>2395</v>
      </c>
      <c r="C307" s="19" t="s">
        <v>2396</v>
      </c>
      <c r="D307" s="11" t="s">
        <v>107</v>
      </c>
      <c r="E307" s="22">
        <v>6631004960</v>
      </c>
      <c r="F307" s="12" t="s">
        <v>2397</v>
      </c>
      <c r="G307" s="11" t="s">
        <v>2398</v>
      </c>
      <c r="H307" s="19" t="s">
        <v>2399</v>
      </c>
      <c r="I307" s="13">
        <v>1026601801698</v>
      </c>
      <c r="J307" s="13">
        <v>661701001</v>
      </c>
      <c r="K307" s="14" t="s">
        <v>2400</v>
      </c>
      <c r="L307" s="18" t="s">
        <v>2401</v>
      </c>
      <c r="M307" s="14" t="s">
        <v>2402</v>
      </c>
      <c r="N307" s="25" t="s">
        <v>2403</v>
      </c>
      <c r="O307" s="56">
        <v>150</v>
      </c>
      <c r="P307" s="97">
        <f t="shared" si="4"/>
        <v>30</v>
      </c>
      <c r="Q307" s="80">
        <v>45</v>
      </c>
      <c r="R307" s="101">
        <v>337</v>
      </c>
      <c r="S307" s="94">
        <v>43</v>
      </c>
      <c r="T307" s="94">
        <v>43</v>
      </c>
      <c r="U307" s="94">
        <v>45</v>
      </c>
      <c r="V307" s="94">
        <v>45</v>
      </c>
      <c r="W307" s="94">
        <v>45</v>
      </c>
      <c r="X307" s="94">
        <v>1</v>
      </c>
      <c r="Y307" s="94">
        <v>1</v>
      </c>
      <c r="Z307" s="94">
        <v>45</v>
      </c>
      <c r="AA307" s="94">
        <v>45</v>
      </c>
      <c r="AB307" s="94">
        <v>38</v>
      </c>
      <c r="AC307" s="94">
        <v>37</v>
      </c>
      <c r="AD307" s="94">
        <v>43</v>
      </c>
      <c r="AE307" s="94">
        <v>44</v>
      </c>
      <c r="AF307" s="94">
        <v>43</v>
      </c>
      <c r="AG307" s="94">
        <v>45</v>
      </c>
    </row>
    <row r="308" spans="1:33" ht="63">
      <c r="A308" s="10">
        <v>338</v>
      </c>
      <c r="B308" s="19" t="s">
        <v>2395</v>
      </c>
      <c r="C308" s="19" t="s">
        <v>2404</v>
      </c>
      <c r="D308" s="11" t="s">
        <v>107</v>
      </c>
      <c r="E308" s="22">
        <v>6631004978</v>
      </c>
      <c r="F308" s="12" t="s">
        <v>2405</v>
      </c>
      <c r="G308" s="11" t="s">
        <v>2406</v>
      </c>
      <c r="H308" s="19" t="s">
        <v>2407</v>
      </c>
      <c r="I308" s="13">
        <v>1026601801710</v>
      </c>
      <c r="J308" s="13">
        <v>661701001</v>
      </c>
      <c r="K308" s="14" t="s">
        <v>2408</v>
      </c>
      <c r="L308" s="18" t="s">
        <v>2409</v>
      </c>
      <c r="M308" s="14" t="s">
        <v>2410</v>
      </c>
      <c r="N308" s="25" t="s">
        <v>2411</v>
      </c>
      <c r="O308" s="56">
        <v>200</v>
      </c>
      <c r="P308" s="97">
        <f t="shared" si="4"/>
        <v>30</v>
      </c>
      <c r="Q308" s="80">
        <v>60</v>
      </c>
      <c r="R308" s="101">
        <v>338</v>
      </c>
      <c r="S308" s="94">
        <v>53</v>
      </c>
      <c r="T308" s="94">
        <v>48</v>
      </c>
      <c r="U308" s="94">
        <v>36</v>
      </c>
      <c r="V308" s="94">
        <v>35</v>
      </c>
      <c r="W308" s="94">
        <v>44</v>
      </c>
      <c r="X308" s="94">
        <v>3</v>
      </c>
      <c r="Y308" s="94">
        <v>2</v>
      </c>
      <c r="Z308" s="94">
        <v>55</v>
      </c>
      <c r="AA308" s="94">
        <v>56</v>
      </c>
      <c r="AB308" s="94">
        <v>41</v>
      </c>
      <c r="AC308" s="94">
        <v>38</v>
      </c>
      <c r="AD308" s="94">
        <v>57</v>
      </c>
      <c r="AE308" s="94">
        <v>55</v>
      </c>
      <c r="AF308" s="94">
        <v>54</v>
      </c>
      <c r="AG308" s="94">
        <v>56</v>
      </c>
    </row>
    <row r="309" spans="1:33" ht="47.25">
      <c r="A309" s="10">
        <v>339</v>
      </c>
      <c r="B309" s="19" t="s">
        <v>2412</v>
      </c>
      <c r="C309" s="19" t="s">
        <v>2404</v>
      </c>
      <c r="D309" s="11" t="s">
        <v>107</v>
      </c>
      <c r="E309" s="22">
        <v>6631006164</v>
      </c>
      <c r="F309" s="12" t="s">
        <v>1110</v>
      </c>
      <c r="G309" s="11" t="s">
        <v>2413</v>
      </c>
      <c r="H309" s="11" t="s">
        <v>2414</v>
      </c>
      <c r="I309" s="13">
        <v>1026601800466</v>
      </c>
      <c r="J309" s="13">
        <v>661701001</v>
      </c>
      <c r="K309" s="14" t="s">
        <v>2415</v>
      </c>
      <c r="L309" s="18" t="s">
        <v>2416</v>
      </c>
      <c r="M309" s="20" t="s">
        <v>2417</v>
      </c>
      <c r="N309" s="28" t="s">
        <v>2418</v>
      </c>
      <c r="O309" s="56">
        <v>994</v>
      </c>
      <c r="P309" s="97">
        <f t="shared" si="4"/>
        <v>29.979879275653925</v>
      </c>
      <c r="Q309" s="80">
        <v>298</v>
      </c>
      <c r="R309" s="101">
        <v>339</v>
      </c>
      <c r="S309" s="94">
        <v>236</v>
      </c>
      <c r="T309" s="94">
        <v>231</v>
      </c>
      <c r="U309" s="94">
        <v>170</v>
      </c>
      <c r="V309" s="94">
        <v>162</v>
      </c>
      <c r="W309" s="94">
        <v>264</v>
      </c>
      <c r="X309" s="94">
        <v>17</v>
      </c>
      <c r="Y309" s="94">
        <v>16</v>
      </c>
      <c r="Z309" s="94">
        <v>285</v>
      </c>
      <c r="AA309" s="94">
        <v>293</v>
      </c>
      <c r="AB309" s="94">
        <v>186</v>
      </c>
      <c r="AC309" s="94">
        <v>183</v>
      </c>
      <c r="AD309" s="94">
        <v>292</v>
      </c>
      <c r="AE309" s="94">
        <v>282</v>
      </c>
      <c r="AF309" s="94">
        <v>278</v>
      </c>
      <c r="AG309" s="94">
        <v>288</v>
      </c>
    </row>
    <row r="310" spans="1:33" ht="47.25">
      <c r="A310" s="10">
        <v>340</v>
      </c>
      <c r="B310" s="19" t="s">
        <v>2412</v>
      </c>
      <c r="C310" s="19" t="s">
        <v>2404</v>
      </c>
      <c r="D310" s="11" t="s">
        <v>107</v>
      </c>
      <c r="E310" s="22">
        <v>6631006157</v>
      </c>
      <c r="F310" s="12" t="s">
        <v>1934</v>
      </c>
      <c r="G310" s="11" t="s">
        <v>1935</v>
      </c>
      <c r="H310" s="11" t="s">
        <v>2419</v>
      </c>
      <c r="I310" s="13">
        <v>1026601800422</v>
      </c>
      <c r="J310" s="13">
        <v>661701001</v>
      </c>
      <c r="K310" s="14" t="s">
        <v>2420</v>
      </c>
      <c r="L310" s="18" t="s">
        <v>2421</v>
      </c>
      <c r="M310" s="14" t="s">
        <v>2422</v>
      </c>
      <c r="N310" s="25" t="s">
        <v>2423</v>
      </c>
      <c r="O310" s="56">
        <v>1006</v>
      </c>
      <c r="P310" s="97">
        <f t="shared" si="4"/>
        <v>30.019880715705767</v>
      </c>
      <c r="Q310" s="80">
        <v>302</v>
      </c>
      <c r="R310" s="101">
        <v>340</v>
      </c>
      <c r="S310" s="94">
        <v>244</v>
      </c>
      <c r="T310" s="94">
        <v>218</v>
      </c>
      <c r="U310" s="94">
        <v>191</v>
      </c>
      <c r="V310" s="94">
        <v>175</v>
      </c>
      <c r="W310" s="94">
        <v>258</v>
      </c>
      <c r="X310" s="94">
        <v>1</v>
      </c>
      <c r="Y310" s="94">
        <v>1</v>
      </c>
      <c r="Z310" s="94">
        <v>248</v>
      </c>
      <c r="AA310" s="94">
        <v>297</v>
      </c>
      <c r="AB310" s="94">
        <v>174</v>
      </c>
      <c r="AC310" s="94">
        <v>174</v>
      </c>
      <c r="AD310" s="94">
        <v>276</v>
      </c>
      <c r="AE310" s="94">
        <v>287</v>
      </c>
      <c r="AF310" s="94">
        <v>302</v>
      </c>
      <c r="AG310" s="94">
        <v>297</v>
      </c>
    </row>
    <row r="311" spans="1:33" ht="47.25">
      <c r="A311" s="10">
        <v>341</v>
      </c>
      <c r="B311" s="19" t="s">
        <v>2424</v>
      </c>
      <c r="C311" s="19" t="s">
        <v>2404</v>
      </c>
      <c r="D311" s="11" t="s">
        <v>107</v>
      </c>
      <c r="E311" s="22">
        <v>6631004946</v>
      </c>
      <c r="F311" s="12" t="s">
        <v>2425</v>
      </c>
      <c r="G311" s="11" t="s">
        <v>2426</v>
      </c>
      <c r="H311" s="19" t="s">
        <v>2427</v>
      </c>
      <c r="I311" s="13">
        <v>1026601801742</v>
      </c>
      <c r="J311" s="13">
        <v>661701001</v>
      </c>
      <c r="K311" s="14" t="s">
        <v>2428</v>
      </c>
      <c r="L311" s="18" t="s">
        <v>2429</v>
      </c>
      <c r="M311" s="14" t="s">
        <v>2430</v>
      </c>
      <c r="N311" s="25" t="s">
        <v>2431</v>
      </c>
      <c r="O311" s="56">
        <v>290</v>
      </c>
      <c r="P311" s="97">
        <f t="shared" si="4"/>
        <v>30</v>
      </c>
      <c r="Q311" s="80">
        <v>87</v>
      </c>
      <c r="R311" s="101">
        <v>341</v>
      </c>
      <c r="S311" s="94">
        <v>80</v>
      </c>
      <c r="T311" s="94">
        <v>78</v>
      </c>
      <c r="U311" s="94">
        <v>75</v>
      </c>
      <c r="V311" s="94">
        <v>71</v>
      </c>
      <c r="W311" s="94">
        <v>76</v>
      </c>
      <c r="X311" s="94">
        <v>8</v>
      </c>
      <c r="Y311" s="94">
        <v>6</v>
      </c>
      <c r="Z311" s="94">
        <v>84</v>
      </c>
      <c r="AA311" s="94">
        <v>84</v>
      </c>
      <c r="AB311" s="94">
        <v>72</v>
      </c>
      <c r="AC311" s="94">
        <v>71</v>
      </c>
      <c r="AD311" s="94">
        <v>84</v>
      </c>
      <c r="AE311" s="94">
        <v>84</v>
      </c>
      <c r="AF311" s="94">
        <v>84</v>
      </c>
      <c r="AG311" s="94">
        <v>86</v>
      </c>
    </row>
    <row r="312" spans="1:33" ht="63">
      <c r="A312" s="10">
        <v>342</v>
      </c>
      <c r="B312" s="29" t="s">
        <v>2412</v>
      </c>
      <c r="C312" s="19" t="s">
        <v>2404</v>
      </c>
      <c r="D312" s="11" t="s">
        <v>107</v>
      </c>
      <c r="E312" s="22">
        <v>6617020311</v>
      </c>
      <c r="F312" s="23" t="s">
        <v>2432</v>
      </c>
      <c r="G312" s="19" t="s">
        <v>2433</v>
      </c>
      <c r="H312" s="19" t="s">
        <v>2434</v>
      </c>
      <c r="I312" s="13">
        <v>1116617001918</v>
      </c>
      <c r="J312" s="13">
        <v>661701001</v>
      </c>
      <c r="K312" s="18" t="s">
        <v>2435</v>
      </c>
      <c r="L312" s="18" t="s">
        <v>2436</v>
      </c>
      <c r="M312" s="18" t="s">
        <v>2437</v>
      </c>
      <c r="N312" s="18" t="s">
        <v>2438</v>
      </c>
      <c r="O312" s="98">
        <v>1040</v>
      </c>
      <c r="P312" s="97">
        <f t="shared" si="4"/>
        <v>30</v>
      </c>
      <c r="Q312" s="80">
        <v>312</v>
      </c>
      <c r="R312" s="101">
        <v>342</v>
      </c>
      <c r="S312" s="94">
        <v>256</v>
      </c>
      <c r="T312" s="94">
        <v>240</v>
      </c>
      <c r="U312" s="94">
        <v>233</v>
      </c>
      <c r="V312" s="94">
        <v>211</v>
      </c>
      <c r="W312" s="94">
        <v>290</v>
      </c>
      <c r="X312" s="94">
        <v>88</v>
      </c>
      <c r="Y312" s="94">
        <v>80</v>
      </c>
      <c r="Z312" s="94">
        <v>277</v>
      </c>
      <c r="AA312" s="94">
        <v>305</v>
      </c>
      <c r="AB312" s="94">
        <v>210</v>
      </c>
      <c r="AC312" s="94">
        <v>203</v>
      </c>
      <c r="AD312" s="94">
        <v>277</v>
      </c>
      <c r="AE312" s="94">
        <v>293</v>
      </c>
      <c r="AF312" s="94">
        <v>290</v>
      </c>
      <c r="AG312" s="94">
        <v>301</v>
      </c>
    </row>
    <row r="313" spans="1:33" ht="47.25">
      <c r="A313" s="10">
        <v>343</v>
      </c>
      <c r="B313" s="19" t="s">
        <v>2439</v>
      </c>
      <c r="C313" s="19" t="s">
        <v>2396</v>
      </c>
      <c r="D313" s="11" t="s">
        <v>107</v>
      </c>
      <c r="E313" s="22">
        <v>6631004953</v>
      </c>
      <c r="F313" s="12" t="s">
        <v>2440</v>
      </c>
      <c r="G313" s="11" t="s">
        <v>2441</v>
      </c>
      <c r="H313" s="19" t="s">
        <v>2442</v>
      </c>
      <c r="I313" s="13">
        <v>1026601801731</v>
      </c>
      <c r="J313" s="13">
        <v>661701001</v>
      </c>
      <c r="K313" s="14" t="s">
        <v>2443</v>
      </c>
      <c r="L313" s="18" t="s">
        <v>2444</v>
      </c>
      <c r="M313" s="14" t="s">
        <v>2445</v>
      </c>
      <c r="N313" s="25" t="s">
        <v>2446</v>
      </c>
      <c r="O313" s="56">
        <v>220</v>
      </c>
      <c r="P313" s="97">
        <f t="shared" si="4"/>
        <v>30</v>
      </c>
      <c r="Q313" s="80">
        <v>66</v>
      </c>
      <c r="R313" s="101">
        <v>343</v>
      </c>
      <c r="S313" s="94">
        <v>57</v>
      </c>
      <c r="T313" s="94">
        <v>54</v>
      </c>
      <c r="U313" s="94">
        <v>45</v>
      </c>
      <c r="V313" s="94">
        <v>43</v>
      </c>
      <c r="W313" s="94">
        <v>63</v>
      </c>
      <c r="X313" s="94">
        <v>8</v>
      </c>
      <c r="Y313" s="94">
        <v>8</v>
      </c>
      <c r="Z313" s="94">
        <v>50</v>
      </c>
      <c r="AA313" s="94">
        <v>65</v>
      </c>
      <c r="AB313" s="94">
        <v>43</v>
      </c>
      <c r="AC313" s="94">
        <v>43</v>
      </c>
      <c r="AD313" s="94">
        <v>55</v>
      </c>
      <c r="AE313" s="94">
        <v>63</v>
      </c>
      <c r="AF313" s="94">
        <v>65</v>
      </c>
      <c r="AG313" s="94">
        <v>66</v>
      </c>
    </row>
    <row r="314" spans="1:33" ht="47.25">
      <c r="A314" s="10">
        <v>344</v>
      </c>
      <c r="B314" s="19" t="s">
        <v>2447</v>
      </c>
      <c r="C314" s="11" t="s">
        <v>2448</v>
      </c>
      <c r="D314" s="11" t="s">
        <v>107</v>
      </c>
      <c r="E314" s="22">
        <v>6610002480</v>
      </c>
      <c r="F314" s="12" t="s">
        <v>2449</v>
      </c>
      <c r="G314" s="11" t="s">
        <v>2450</v>
      </c>
      <c r="H314" s="11" t="s">
        <v>2451</v>
      </c>
      <c r="I314" s="13">
        <v>1026600860736</v>
      </c>
      <c r="J314" s="13">
        <v>661701001</v>
      </c>
      <c r="K314" s="14" t="s">
        <v>2452</v>
      </c>
      <c r="L314" s="18" t="s">
        <v>2453</v>
      </c>
      <c r="M314" s="14" t="s">
        <v>2454</v>
      </c>
      <c r="N314" s="25" t="s">
        <v>2455</v>
      </c>
      <c r="O314" s="56">
        <v>92</v>
      </c>
      <c r="P314" s="97">
        <f t="shared" si="4"/>
        <v>30.434782608695656</v>
      </c>
      <c r="Q314" s="80">
        <v>28</v>
      </c>
      <c r="R314" s="101">
        <v>344</v>
      </c>
      <c r="S314" s="94">
        <v>23</v>
      </c>
      <c r="T314" s="94">
        <v>22</v>
      </c>
      <c r="U314" s="94">
        <v>17</v>
      </c>
      <c r="V314" s="94">
        <v>17</v>
      </c>
      <c r="W314" s="94">
        <v>21</v>
      </c>
      <c r="X314" s="94">
        <v>2</v>
      </c>
      <c r="Y314" s="94">
        <v>1</v>
      </c>
      <c r="Z314" s="94">
        <v>26</v>
      </c>
      <c r="AA314" s="94">
        <v>26</v>
      </c>
      <c r="AB314" s="94">
        <v>17</v>
      </c>
      <c r="AC314" s="94">
        <v>16</v>
      </c>
      <c r="AD314" s="94">
        <v>25</v>
      </c>
      <c r="AE314" s="94">
        <v>24</v>
      </c>
      <c r="AF314" s="94">
        <v>24</v>
      </c>
      <c r="AG314" s="94">
        <v>24</v>
      </c>
    </row>
    <row r="315" spans="1:33" ht="47.25">
      <c r="A315" s="10">
        <v>345</v>
      </c>
      <c r="B315" s="19" t="s">
        <v>2456</v>
      </c>
      <c r="C315" s="11" t="s">
        <v>2457</v>
      </c>
      <c r="D315" s="11" t="s">
        <v>107</v>
      </c>
      <c r="E315" s="22">
        <v>6610002377</v>
      </c>
      <c r="F315" s="12" t="s">
        <v>2458</v>
      </c>
      <c r="G315" s="11" t="s">
        <v>2459</v>
      </c>
      <c r="H315" s="11" t="s">
        <v>2460</v>
      </c>
      <c r="I315" s="13">
        <v>1026600860923</v>
      </c>
      <c r="J315" s="13">
        <v>661701001</v>
      </c>
      <c r="K315" s="14" t="s">
        <v>2461</v>
      </c>
      <c r="L315" s="18" t="s">
        <v>2462</v>
      </c>
      <c r="M315" s="14" t="s">
        <v>2463</v>
      </c>
      <c r="N315" s="14" t="s">
        <v>2464</v>
      </c>
      <c r="O315" s="56">
        <v>200</v>
      </c>
      <c r="P315" s="97">
        <f t="shared" si="4"/>
        <v>30</v>
      </c>
      <c r="Q315" s="80">
        <v>60</v>
      </c>
      <c r="R315" s="101">
        <v>345</v>
      </c>
      <c r="S315" s="94">
        <v>51</v>
      </c>
      <c r="T315" s="94">
        <v>48</v>
      </c>
      <c r="U315" s="94">
        <v>41</v>
      </c>
      <c r="V315" s="94">
        <v>39</v>
      </c>
      <c r="W315" s="94">
        <v>51</v>
      </c>
      <c r="X315" s="94">
        <v>5</v>
      </c>
      <c r="Y315" s="94">
        <v>5</v>
      </c>
      <c r="Z315" s="94">
        <v>59</v>
      </c>
      <c r="AA315" s="94">
        <v>60</v>
      </c>
      <c r="AB315" s="94">
        <v>38</v>
      </c>
      <c r="AC315" s="94">
        <v>38</v>
      </c>
      <c r="AD315" s="94">
        <v>60</v>
      </c>
      <c r="AE315" s="94">
        <v>55</v>
      </c>
      <c r="AF315" s="94">
        <v>57</v>
      </c>
      <c r="AG315" s="94">
        <v>59</v>
      </c>
    </row>
    <row r="316" spans="1:33" ht="63">
      <c r="A316" s="10">
        <v>346</v>
      </c>
      <c r="B316" s="19" t="s">
        <v>2456</v>
      </c>
      <c r="C316" s="11" t="s">
        <v>2457</v>
      </c>
      <c r="D316" s="11" t="s">
        <v>107</v>
      </c>
      <c r="E316" s="22">
        <v>6610003229</v>
      </c>
      <c r="F316" s="12" t="s">
        <v>2465</v>
      </c>
      <c r="G316" s="11" t="s">
        <v>2466</v>
      </c>
      <c r="H316" s="11" t="s">
        <v>2467</v>
      </c>
      <c r="I316" s="13">
        <v>1026600860043</v>
      </c>
      <c r="J316" s="13">
        <v>661701001</v>
      </c>
      <c r="K316" s="14" t="s">
        <v>2468</v>
      </c>
      <c r="L316" s="14" t="s">
        <v>2469</v>
      </c>
      <c r="M316" s="14" t="s">
        <v>2470</v>
      </c>
      <c r="N316" s="25" t="s">
        <v>2471</v>
      </c>
      <c r="O316" s="56">
        <v>300</v>
      </c>
      <c r="P316" s="97">
        <f t="shared" si="4"/>
        <v>30</v>
      </c>
      <c r="Q316" s="80">
        <v>90</v>
      </c>
      <c r="R316" s="101">
        <v>346</v>
      </c>
      <c r="S316" s="94">
        <v>88</v>
      </c>
      <c r="T316" s="94">
        <v>85</v>
      </c>
      <c r="U316" s="94">
        <v>79</v>
      </c>
      <c r="V316" s="94">
        <v>78</v>
      </c>
      <c r="W316" s="94">
        <v>84</v>
      </c>
      <c r="X316" s="94">
        <v>18</v>
      </c>
      <c r="Y316" s="94">
        <v>17</v>
      </c>
      <c r="Z316" s="94">
        <v>87</v>
      </c>
      <c r="AA316" s="94">
        <v>86</v>
      </c>
      <c r="AB316" s="94">
        <v>80</v>
      </c>
      <c r="AC316" s="94">
        <v>80</v>
      </c>
      <c r="AD316" s="94">
        <v>89</v>
      </c>
      <c r="AE316" s="94">
        <v>87</v>
      </c>
      <c r="AF316" s="94">
        <v>88</v>
      </c>
      <c r="AG316" s="94">
        <v>89</v>
      </c>
    </row>
    <row r="317" spans="1:33" ht="47.25">
      <c r="A317" s="10">
        <v>347</v>
      </c>
      <c r="B317" s="11" t="s">
        <v>2472</v>
      </c>
      <c r="C317" s="19" t="s">
        <v>2473</v>
      </c>
      <c r="D317" s="11" t="s">
        <v>107</v>
      </c>
      <c r="E317" s="22">
        <v>6601006456</v>
      </c>
      <c r="F317" s="12" t="s">
        <v>2474</v>
      </c>
      <c r="G317" s="11" t="s">
        <v>602</v>
      </c>
      <c r="H317" s="11" t="s">
        <v>2475</v>
      </c>
      <c r="I317" s="13">
        <v>1026600508065</v>
      </c>
      <c r="J317" s="13">
        <v>667701001</v>
      </c>
      <c r="K317" s="14" t="s">
        <v>2476</v>
      </c>
      <c r="L317" s="14" t="s">
        <v>2477</v>
      </c>
      <c r="M317" s="14" t="s">
        <v>2478</v>
      </c>
      <c r="N317" s="25" t="s">
        <v>2479</v>
      </c>
      <c r="O317" s="56">
        <v>470</v>
      </c>
      <c r="P317" s="97">
        <f t="shared" si="4"/>
        <v>30</v>
      </c>
      <c r="Q317" s="80">
        <v>141</v>
      </c>
      <c r="R317" s="101">
        <v>347</v>
      </c>
      <c r="S317" s="94">
        <v>123</v>
      </c>
      <c r="T317" s="94">
        <v>121</v>
      </c>
      <c r="U317" s="94">
        <v>112</v>
      </c>
      <c r="V317" s="94">
        <v>111</v>
      </c>
      <c r="W317" s="94">
        <v>132</v>
      </c>
      <c r="X317" s="94">
        <v>17</v>
      </c>
      <c r="Y317" s="94">
        <v>16</v>
      </c>
      <c r="Z317" s="94">
        <v>137</v>
      </c>
      <c r="AA317" s="94">
        <v>140</v>
      </c>
      <c r="AB317" s="94">
        <v>119</v>
      </c>
      <c r="AC317" s="94">
        <v>119</v>
      </c>
      <c r="AD317" s="94">
        <v>136</v>
      </c>
      <c r="AE317" s="94">
        <v>137</v>
      </c>
      <c r="AF317" s="94">
        <v>139</v>
      </c>
      <c r="AG317" s="94">
        <v>138</v>
      </c>
    </row>
    <row r="318" spans="1:33" ht="47.25">
      <c r="A318" s="10">
        <v>348</v>
      </c>
      <c r="B318" s="11" t="s">
        <v>2472</v>
      </c>
      <c r="C318" s="19" t="s">
        <v>2473</v>
      </c>
      <c r="D318" s="11" t="s">
        <v>107</v>
      </c>
      <c r="E318" s="22">
        <v>6601006583</v>
      </c>
      <c r="F318" s="12" t="s">
        <v>2480</v>
      </c>
      <c r="G318" s="11" t="s">
        <v>2481</v>
      </c>
      <c r="H318" s="11" t="s">
        <v>2482</v>
      </c>
      <c r="I318" s="13">
        <v>1026600507889</v>
      </c>
      <c r="J318" s="13">
        <v>667701001</v>
      </c>
      <c r="K318" s="14" t="s">
        <v>2483</v>
      </c>
      <c r="L318" s="14" t="s">
        <v>2484</v>
      </c>
      <c r="M318" s="14" t="s">
        <v>2485</v>
      </c>
      <c r="N318" s="25" t="s">
        <v>2486</v>
      </c>
      <c r="O318" s="56">
        <v>1172</v>
      </c>
      <c r="P318" s="97">
        <f t="shared" si="4"/>
        <v>30.034129692832767</v>
      </c>
      <c r="Q318" s="80">
        <v>352</v>
      </c>
      <c r="R318" s="101">
        <v>348</v>
      </c>
      <c r="S318" s="94">
        <v>288</v>
      </c>
      <c r="T318" s="94">
        <v>283</v>
      </c>
      <c r="U318" s="94">
        <v>283</v>
      </c>
      <c r="V318" s="94">
        <v>260</v>
      </c>
      <c r="W318" s="94">
        <v>304</v>
      </c>
      <c r="X318" s="94">
        <v>12</v>
      </c>
      <c r="Y318" s="94">
        <v>12</v>
      </c>
      <c r="Z318" s="94">
        <v>303</v>
      </c>
      <c r="AA318" s="94">
        <v>350</v>
      </c>
      <c r="AB318" s="94">
        <v>240</v>
      </c>
      <c r="AC318" s="94">
        <v>238</v>
      </c>
      <c r="AD318" s="94">
        <v>341</v>
      </c>
      <c r="AE318" s="94">
        <v>343</v>
      </c>
      <c r="AF318" s="94">
        <v>348</v>
      </c>
      <c r="AG318" s="94">
        <v>348</v>
      </c>
    </row>
    <row r="319" spans="1:33" ht="63">
      <c r="A319" s="10">
        <v>349</v>
      </c>
      <c r="B319" s="11" t="s">
        <v>1035</v>
      </c>
      <c r="C319" s="19" t="s">
        <v>2473</v>
      </c>
      <c r="D319" s="11" t="s">
        <v>146</v>
      </c>
      <c r="E319" s="22">
        <v>6601004353</v>
      </c>
      <c r="F319" s="12" t="s">
        <v>2487</v>
      </c>
      <c r="G319" s="11" t="s">
        <v>2488</v>
      </c>
      <c r="H319" s="11" t="s">
        <v>2489</v>
      </c>
      <c r="I319" s="13">
        <v>1026600509330</v>
      </c>
      <c r="J319" s="13">
        <v>667701001</v>
      </c>
      <c r="K319" s="14" t="s">
        <v>2490</v>
      </c>
      <c r="L319" s="14" t="s">
        <v>2491</v>
      </c>
      <c r="M319" s="14" t="s">
        <v>2492</v>
      </c>
      <c r="N319" s="25" t="s">
        <v>2493</v>
      </c>
      <c r="O319" s="56">
        <v>650</v>
      </c>
      <c r="P319" s="97">
        <f t="shared" si="4"/>
        <v>30</v>
      </c>
      <c r="Q319" s="80">
        <v>195</v>
      </c>
      <c r="R319" s="101">
        <v>349</v>
      </c>
      <c r="S319" s="94">
        <v>185</v>
      </c>
      <c r="T319" s="94">
        <v>183</v>
      </c>
      <c r="U319" s="94">
        <v>179</v>
      </c>
      <c r="V319" s="94">
        <v>177</v>
      </c>
      <c r="W319" s="94">
        <v>190</v>
      </c>
      <c r="X319" s="94">
        <v>11</v>
      </c>
      <c r="Y319" s="94">
        <v>10</v>
      </c>
      <c r="Z319" s="94">
        <v>136</v>
      </c>
      <c r="AA319" s="94">
        <v>194</v>
      </c>
      <c r="AB319" s="94">
        <v>180</v>
      </c>
      <c r="AC319" s="94">
        <v>179</v>
      </c>
      <c r="AD319" s="94">
        <v>181</v>
      </c>
      <c r="AE319" s="94">
        <v>192</v>
      </c>
      <c r="AF319" s="94">
        <v>194</v>
      </c>
      <c r="AG319" s="94">
        <v>193</v>
      </c>
    </row>
    <row r="320" spans="1:33" ht="63">
      <c r="A320" s="10">
        <v>350</v>
      </c>
      <c r="B320" s="11" t="s">
        <v>1035</v>
      </c>
      <c r="C320" s="19" t="s">
        <v>2473</v>
      </c>
      <c r="D320" s="11" t="s">
        <v>146</v>
      </c>
      <c r="E320" s="22">
        <v>6601006992</v>
      </c>
      <c r="F320" s="12" t="s">
        <v>2494</v>
      </c>
      <c r="G320" s="11" t="s">
        <v>2495</v>
      </c>
      <c r="H320" s="11" t="s">
        <v>2496</v>
      </c>
      <c r="I320" s="13">
        <v>1026600510694</v>
      </c>
      <c r="J320" s="13">
        <v>667701001</v>
      </c>
      <c r="K320" s="14" t="s">
        <v>2497</v>
      </c>
      <c r="L320" s="18" t="s">
        <v>2498</v>
      </c>
      <c r="M320" s="14" t="s">
        <v>2499</v>
      </c>
      <c r="N320" s="25" t="s">
        <v>2500</v>
      </c>
      <c r="O320" s="56">
        <v>240</v>
      </c>
      <c r="P320" s="97">
        <f t="shared" si="4"/>
        <v>30</v>
      </c>
      <c r="Q320" s="80">
        <v>72</v>
      </c>
      <c r="R320" s="101">
        <v>350</v>
      </c>
      <c r="S320" s="94">
        <v>66</v>
      </c>
      <c r="T320" s="94">
        <v>64</v>
      </c>
      <c r="U320" s="94">
        <v>51</v>
      </c>
      <c r="V320" s="94">
        <v>51</v>
      </c>
      <c r="W320" s="94">
        <v>70</v>
      </c>
      <c r="X320" s="94">
        <v>5</v>
      </c>
      <c r="Y320" s="94">
        <v>5</v>
      </c>
      <c r="Z320" s="94">
        <v>70</v>
      </c>
      <c r="AA320" s="94">
        <v>70</v>
      </c>
      <c r="AB320" s="94">
        <v>62</v>
      </c>
      <c r="AC320" s="94">
        <v>62</v>
      </c>
      <c r="AD320" s="94">
        <v>69</v>
      </c>
      <c r="AE320" s="94">
        <v>70</v>
      </c>
      <c r="AF320" s="94">
        <v>70</v>
      </c>
      <c r="AG320" s="94">
        <v>70</v>
      </c>
    </row>
    <row r="321" spans="1:33" ht="63">
      <c r="A321" s="10">
        <v>351</v>
      </c>
      <c r="B321" s="11" t="s">
        <v>2501</v>
      </c>
      <c r="C321" s="11" t="s">
        <v>2502</v>
      </c>
      <c r="D321" s="11" t="s">
        <v>107</v>
      </c>
      <c r="E321" s="10">
        <v>6601006368</v>
      </c>
      <c r="F321" s="12" t="s">
        <v>2503</v>
      </c>
      <c r="G321" s="11" t="s">
        <v>2504</v>
      </c>
      <c r="H321" s="11" t="s">
        <v>2505</v>
      </c>
      <c r="I321" s="13">
        <v>2196658033449</v>
      </c>
      <c r="J321" s="13">
        <v>667701001</v>
      </c>
      <c r="K321" s="14" t="s">
        <v>2506</v>
      </c>
      <c r="L321" s="14" t="s">
        <v>2507</v>
      </c>
      <c r="M321" s="14" t="s">
        <v>2508</v>
      </c>
      <c r="N321" s="25" t="s">
        <v>2509</v>
      </c>
      <c r="O321" s="56">
        <v>84</v>
      </c>
      <c r="P321" s="97">
        <f t="shared" si="4"/>
        <v>29.761904761904763</v>
      </c>
      <c r="Q321" s="80">
        <v>25</v>
      </c>
      <c r="R321" s="101">
        <v>351</v>
      </c>
      <c r="S321" s="94">
        <v>25</v>
      </c>
      <c r="T321" s="94">
        <v>24</v>
      </c>
      <c r="U321" s="94">
        <v>14</v>
      </c>
      <c r="V321" s="94">
        <v>13</v>
      </c>
      <c r="W321" s="94">
        <v>23</v>
      </c>
      <c r="X321" s="94">
        <v>2</v>
      </c>
      <c r="Y321" s="94">
        <v>2</v>
      </c>
      <c r="Z321" s="94">
        <v>25</v>
      </c>
      <c r="AA321" s="94">
        <v>24</v>
      </c>
      <c r="AB321" s="94">
        <v>21</v>
      </c>
      <c r="AC321" s="94">
        <v>21</v>
      </c>
      <c r="AD321" s="94">
        <v>23</v>
      </c>
      <c r="AE321" s="94">
        <v>25</v>
      </c>
      <c r="AF321" s="94">
        <v>24</v>
      </c>
      <c r="AG321" s="94">
        <v>24</v>
      </c>
    </row>
    <row r="322" spans="1:33" ht="63">
      <c r="A322" s="10">
        <v>352</v>
      </c>
      <c r="B322" s="11" t="s">
        <v>1035</v>
      </c>
      <c r="C322" s="19" t="s">
        <v>2510</v>
      </c>
      <c r="D322" s="11" t="s">
        <v>107</v>
      </c>
      <c r="E322" s="10">
        <v>6601006230</v>
      </c>
      <c r="F322" s="12" t="s">
        <v>2511</v>
      </c>
      <c r="G322" s="11" t="s">
        <v>2512</v>
      </c>
      <c r="H322" s="11" t="s">
        <v>2513</v>
      </c>
      <c r="I322" s="13">
        <v>1026600507801</v>
      </c>
      <c r="J322" s="13">
        <v>667701001</v>
      </c>
      <c r="K322" s="14" t="s">
        <v>2514</v>
      </c>
      <c r="L322" s="14" t="s">
        <v>2515</v>
      </c>
      <c r="M322" s="14" t="s">
        <v>2516</v>
      </c>
      <c r="N322" s="25" t="s">
        <v>2517</v>
      </c>
      <c r="O322" s="56">
        <v>358</v>
      </c>
      <c r="P322" s="97">
        <f t="shared" si="4"/>
        <v>29.88826815642458</v>
      </c>
      <c r="Q322" s="80">
        <v>107</v>
      </c>
      <c r="R322" s="101">
        <v>352</v>
      </c>
      <c r="S322" s="94">
        <v>91</v>
      </c>
      <c r="T322" s="94">
        <v>85</v>
      </c>
      <c r="U322" s="94">
        <v>83</v>
      </c>
      <c r="V322" s="94">
        <v>75</v>
      </c>
      <c r="W322" s="94">
        <v>77</v>
      </c>
      <c r="X322" s="94">
        <v>5</v>
      </c>
      <c r="Y322" s="94">
        <v>3</v>
      </c>
      <c r="Z322" s="94">
        <v>57</v>
      </c>
      <c r="AA322" s="94">
        <v>106</v>
      </c>
      <c r="AB322" s="94">
        <v>82</v>
      </c>
      <c r="AC322" s="94">
        <v>80</v>
      </c>
      <c r="AD322" s="94">
        <v>89</v>
      </c>
      <c r="AE322" s="94">
        <v>93</v>
      </c>
      <c r="AF322" s="94">
        <v>100</v>
      </c>
      <c r="AG322" s="94">
        <v>102</v>
      </c>
    </row>
    <row r="323" spans="1:33" ht="63">
      <c r="A323" s="10">
        <v>353</v>
      </c>
      <c r="B323" s="19" t="s">
        <v>2518</v>
      </c>
      <c r="C323" s="19" t="s">
        <v>2510</v>
      </c>
      <c r="D323" s="11" t="s">
        <v>107</v>
      </c>
      <c r="E323" s="10">
        <v>6601006449</v>
      </c>
      <c r="F323" s="12" t="s">
        <v>2519</v>
      </c>
      <c r="G323" s="11" t="s">
        <v>2520</v>
      </c>
      <c r="H323" s="11" t="s">
        <v>2521</v>
      </c>
      <c r="I323" s="13">
        <v>1036600000975</v>
      </c>
      <c r="J323" s="13">
        <v>667701001</v>
      </c>
      <c r="K323" s="14" t="s">
        <v>2522</v>
      </c>
      <c r="L323" s="18" t="s">
        <v>2523</v>
      </c>
      <c r="M323" s="14" t="s">
        <v>2524</v>
      </c>
      <c r="N323" s="25" t="s">
        <v>2525</v>
      </c>
      <c r="O323" s="56">
        <v>962</v>
      </c>
      <c r="P323" s="97">
        <f t="shared" ref="P323:P380" si="5">Q323/O323*100</f>
        <v>30.04158004158004</v>
      </c>
      <c r="Q323" s="80">
        <v>289</v>
      </c>
      <c r="R323" s="101">
        <v>353</v>
      </c>
      <c r="S323" s="94">
        <v>269</v>
      </c>
      <c r="T323" s="94">
        <v>260</v>
      </c>
      <c r="U323" s="94">
        <v>253</v>
      </c>
      <c r="V323" s="94">
        <v>249</v>
      </c>
      <c r="W323" s="94">
        <v>270</v>
      </c>
      <c r="X323" s="94">
        <v>37</v>
      </c>
      <c r="Y323" s="94">
        <v>31</v>
      </c>
      <c r="Z323" s="94">
        <v>272</v>
      </c>
      <c r="AA323" s="94">
        <v>278</v>
      </c>
      <c r="AB323" s="94">
        <v>255</v>
      </c>
      <c r="AC323" s="94">
        <v>249</v>
      </c>
      <c r="AD323" s="94">
        <v>277</v>
      </c>
      <c r="AE323" s="94">
        <v>274</v>
      </c>
      <c r="AF323" s="94">
        <v>275</v>
      </c>
      <c r="AG323" s="94">
        <v>277</v>
      </c>
    </row>
    <row r="324" spans="1:33" ht="63">
      <c r="A324" s="10">
        <v>354</v>
      </c>
      <c r="B324" s="19" t="s">
        <v>2518</v>
      </c>
      <c r="C324" s="19" t="s">
        <v>2510</v>
      </c>
      <c r="D324" s="11" t="s">
        <v>107</v>
      </c>
      <c r="E324" s="10">
        <v>6635006415</v>
      </c>
      <c r="F324" s="12" t="s">
        <v>2526</v>
      </c>
      <c r="G324" s="11" t="s">
        <v>2527</v>
      </c>
      <c r="H324" s="19" t="s">
        <v>2528</v>
      </c>
      <c r="I324" s="13">
        <v>1026600508076</v>
      </c>
      <c r="J324" s="13">
        <v>667701001</v>
      </c>
      <c r="K324" s="14" t="s">
        <v>2529</v>
      </c>
      <c r="L324" s="14" t="s">
        <v>2530</v>
      </c>
      <c r="M324" s="14" t="s">
        <v>2531</v>
      </c>
      <c r="N324" s="25" t="s">
        <v>2532</v>
      </c>
      <c r="O324" s="56">
        <v>91</v>
      </c>
      <c r="P324" s="97">
        <f t="shared" si="5"/>
        <v>29.670329670329672</v>
      </c>
      <c r="Q324" s="80">
        <v>27</v>
      </c>
      <c r="R324" s="101">
        <v>354</v>
      </c>
      <c r="S324" s="94">
        <v>24</v>
      </c>
      <c r="T324" s="94">
        <v>23</v>
      </c>
      <c r="U324" s="94">
        <v>17</v>
      </c>
      <c r="V324" s="94">
        <v>16</v>
      </c>
      <c r="W324" s="94">
        <v>22</v>
      </c>
      <c r="X324" s="94">
        <v>8</v>
      </c>
      <c r="Y324" s="94">
        <v>7</v>
      </c>
      <c r="Z324" s="94">
        <v>26</v>
      </c>
      <c r="AA324" s="94">
        <v>26</v>
      </c>
      <c r="AB324" s="94">
        <v>26</v>
      </c>
      <c r="AC324" s="94">
        <v>24</v>
      </c>
      <c r="AD324" s="94">
        <v>26</v>
      </c>
      <c r="AE324" s="94">
        <v>23</v>
      </c>
      <c r="AF324" s="94">
        <v>25</v>
      </c>
      <c r="AG324" s="94">
        <v>25</v>
      </c>
    </row>
    <row r="325" spans="1:33" ht="47.25">
      <c r="A325" s="10">
        <v>355</v>
      </c>
      <c r="B325" s="11" t="s">
        <v>2533</v>
      </c>
      <c r="C325" s="11" t="s">
        <v>2534</v>
      </c>
      <c r="D325" s="11" t="s">
        <v>107</v>
      </c>
      <c r="E325" s="22">
        <v>6622003086</v>
      </c>
      <c r="F325" s="23" t="s">
        <v>2535</v>
      </c>
      <c r="G325" s="19" t="s">
        <v>1016</v>
      </c>
      <c r="H325" s="11" t="s">
        <v>2536</v>
      </c>
      <c r="I325" s="13">
        <v>1036600361710</v>
      </c>
      <c r="J325" s="13">
        <v>662201001</v>
      </c>
      <c r="K325" s="14" t="s">
        <v>2537</v>
      </c>
      <c r="L325" s="18" t="s">
        <v>2538</v>
      </c>
      <c r="M325" s="14" t="s">
        <v>2539</v>
      </c>
      <c r="N325" s="25" t="s">
        <v>2540</v>
      </c>
      <c r="O325" s="56">
        <v>286</v>
      </c>
      <c r="P325" s="97">
        <f t="shared" si="5"/>
        <v>30.069930069930066</v>
      </c>
      <c r="Q325" s="80">
        <v>86</v>
      </c>
      <c r="R325" s="101">
        <v>355</v>
      </c>
      <c r="S325" s="94">
        <v>73</v>
      </c>
      <c r="T325" s="94">
        <v>70</v>
      </c>
      <c r="U325" s="94">
        <v>81</v>
      </c>
      <c r="V325" s="94">
        <v>78</v>
      </c>
      <c r="W325" s="94">
        <v>78</v>
      </c>
      <c r="X325" s="94">
        <v>4</v>
      </c>
      <c r="Y325" s="94">
        <v>3</v>
      </c>
      <c r="Z325" s="94">
        <v>53</v>
      </c>
      <c r="AA325" s="94">
        <v>84</v>
      </c>
      <c r="AB325" s="94">
        <v>79</v>
      </c>
      <c r="AC325" s="94">
        <v>77</v>
      </c>
      <c r="AD325" s="94">
        <v>82</v>
      </c>
      <c r="AE325" s="94">
        <v>78</v>
      </c>
      <c r="AF325" s="94">
        <v>81</v>
      </c>
      <c r="AG325" s="94">
        <v>85</v>
      </c>
    </row>
    <row r="326" spans="1:33" ht="47.25">
      <c r="A326" s="10">
        <v>356</v>
      </c>
      <c r="B326" s="82" t="s">
        <v>2533</v>
      </c>
      <c r="C326" s="11" t="s">
        <v>2534</v>
      </c>
      <c r="D326" s="11" t="s">
        <v>107</v>
      </c>
      <c r="E326" s="10">
        <v>6622002325</v>
      </c>
      <c r="F326" s="12" t="s">
        <v>2541</v>
      </c>
      <c r="G326" s="11" t="s">
        <v>2542</v>
      </c>
      <c r="H326" s="11" t="s">
        <v>2543</v>
      </c>
      <c r="I326" s="13" t="s">
        <v>2544</v>
      </c>
      <c r="J326" s="13">
        <v>662301001</v>
      </c>
      <c r="K326" s="18" t="s">
        <v>2545</v>
      </c>
      <c r="L326" s="18" t="s">
        <v>2546</v>
      </c>
      <c r="M326" s="18" t="s">
        <v>2547</v>
      </c>
      <c r="N326" s="18" t="s">
        <v>2548</v>
      </c>
      <c r="O326" s="98">
        <f>740+9+460</f>
        <v>1209</v>
      </c>
      <c r="P326" s="97">
        <f t="shared" si="5"/>
        <v>30.024813895781637</v>
      </c>
      <c r="Q326" s="80">
        <v>363</v>
      </c>
      <c r="R326" s="101">
        <v>356</v>
      </c>
      <c r="S326" s="94">
        <v>275</v>
      </c>
      <c r="T326" s="94">
        <v>253</v>
      </c>
      <c r="U326" s="94">
        <v>311</v>
      </c>
      <c r="V326" s="94">
        <v>275</v>
      </c>
      <c r="W326" s="94">
        <v>254</v>
      </c>
      <c r="X326" s="94">
        <v>17</v>
      </c>
      <c r="Y326" s="94">
        <v>15</v>
      </c>
      <c r="Z326" s="94">
        <v>314</v>
      </c>
      <c r="AA326" s="94">
        <v>315</v>
      </c>
      <c r="AB326" s="94">
        <v>232</v>
      </c>
      <c r="AC326" s="94">
        <v>204</v>
      </c>
      <c r="AD326" s="94">
        <v>311</v>
      </c>
      <c r="AE326" s="94">
        <v>295</v>
      </c>
      <c r="AF326" s="94">
        <v>317</v>
      </c>
      <c r="AG326" s="94">
        <v>309</v>
      </c>
    </row>
    <row r="327" spans="1:33" ht="47.25">
      <c r="A327" s="10">
        <v>357</v>
      </c>
      <c r="B327" s="19" t="s">
        <v>2533</v>
      </c>
      <c r="C327" s="19" t="s">
        <v>2534</v>
      </c>
      <c r="D327" s="19" t="s">
        <v>107</v>
      </c>
      <c r="E327" s="22">
        <v>6622002950</v>
      </c>
      <c r="F327" s="23" t="s">
        <v>819</v>
      </c>
      <c r="G327" s="19" t="s">
        <v>820</v>
      </c>
      <c r="H327" s="19" t="s">
        <v>2549</v>
      </c>
      <c r="I327" s="13">
        <v>1026600784979</v>
      </c>
      <c r="J327" s="13">
        <v>662301001</v>
      </c>
      <c r="K327" s="20" t="s">
        <v>2550</v>
      </c>
      <c r="L327" s="18" t="s">
        <v>2551</v>
      </c>
      <c r="M327" s="20" t="s">
        <v>2552</v>
      </c>
      <c r="N327" s="28" t="s">
        <v>2553</v>
      </c>
      <c r="O327" s="56">
        <v>320</v>
      </c>
      <c r="P327" s="97">
        <f t="shared" si="5"/>
        <v>30</v>
      </c>
      <c r="Q327" s="80">
        <v>96</v>
      </c>
      <c r="R327" s="101">
        <v>357</v>
      </c>
      <c r="S327" s="94">
        <v>91</v>
      </c>
      <c r="T327" s="94">
        <v>91</v>
      </c>
      <c r="U327" s="94">
        <v>86</v>
      </c>
      <c r="V327" s="94">
        <v>85</v>
      </c>
      <c r="W327" s="94">
        <v>90</v>
      </c>
      <c r="X327" s="94">
        <v>65</v>
      </c>
      <c r="Y327" s="94">
        <v>63</v>
      </c>
      <c r="Z327" s="94">
        <v>96</v>
      </c>
      <c r="AA327" s="94">
        <v>94</v>
      </c>
      <c r="AB327" s="94">
        <v>85</v>
      </c>
      <c r="AC327" s="94">
        <v>84</v>
      </c>
      <c r="AD327" s="94">
        <v>95</v>
      </c>
      <c r="AE327" s="94">
        <v>91</v>
      </c>
      <c r="AF327" s="94">
        <v>92</v>
      </c>
      <c r="AG327" s="94">
        <v>90</v>
      </c>
    </row>
    <row r="328" spans="1:33" ht="63">
      <c r="A328" s="10">
        <v>358</v>
      </c>
      <c r="B328" s="11" t="s">
        <v>2554</v>
      </c>
      <c r="C328" s="11" t="s">
        <v>2555</v>
      </c>
      <c r="D328" s="11" t="s">
        <v>1812</v>
      </c>
      <c r="E328" s="22">
        <v>6607010603</v>
      </c>
      <c r="F328" s="23" t="s">
        <v>2556</v>
      </c>
      <c r="G328" s="19" t="s">
        <v>2557</v>
      </c>
      <c r="H328" s="11" t="s">
        <v>2558</v>
      </c>
      <c r="I328" s="13">
        <v>1026600784209</v>
      </c>
      <c r="J328" s="13">
        <v>662301001</v>
      </c>
      <c r="K328" s="14" t="s">
        <v>2559</v>
      </c>
      <c r="L328" s="14" t="s">
        <v>2560</v>
      </c>
      <c r="M328" s="14" t="s">
        <v>2561</v>
      </c>
      <c r="N328" s="25" t="s">
        <v>2562</v>
      </c>
      <c r="O328" s="56">
        <v>100</v>
      </c>
      <c r="P328" s="97">
        <f t="shared" si="5"/>
        <v>30</v>
      </c>
      <c r="Q328" s="80">
        <v>30</v>
      </c>
      <c r="R328" s="101">
        <v>358</v>
      </c>
      <c r="S328" s="94">
        <v>30</v>
      </c>
      <c r="T328" s="94">
        <v>30</v>
      </c>
      <c r="U328" s="94">
        <v>25</v>
      </c>
      <c r="V328" s="94">
        <v>25</v>
      </c>
      <c r="W328" s="94">
        <v>28</v>
      </c>
      <c r="X328" s="94">
        <v>3</v>
      </c>
      <c r="Y328" s="94">
        <v>3</v>
      </c>
      <c r="Z328" s="94">
        <v>29</v>
      </c>
      <c r="AA328" s="94">
        <v>30</v>
      </c>
      <c r="AB328" s="94">
        <v>28</v>
      </c>
      <c r="AC328" s="94">
        <v>28</v>
      </c>
      <c r="AD328" s="94">
        <v>30</v>
      </c>
      <c r="AE328" s="94">
        <v>30</v>
      </c>
      <c r="AF328" s="94">
        <v>30</v>
      </c>
      <c r="AG328" s="94">
        <v>30</v>
      </c>
    </row>
    <row r="329" spans="1:33" ht="47.25">
      <c r="A329" s="10">
        <v>359</v>
      </c>
      <c r="B329" s="11" t="s">
        <v>2563</v>
      </c>
      <c r="C329" s="19" t="s">
        <v>2555</v>
      </c>
      <c r="D329" s="11" t="s">
        <v>107</v>
      </c>
      <c r="E329" s="22">
        <v>6607010995</v>
      </c>
      <c r="F329" s="12" t="s">
        <v>2564</v>
      </c>
      <c r="G329" s="11" t="s">
        <v>2565</v>
      </c>
      <c r="H329" s="11" t="s">
        <v>2566</v>
      </c>
      <c r="I329" s="13">
        <v>1069607005819</v>
      </c>
      <c r="J329" s="13">
        <v>662301001</v>
      </c>
      <c r="K329" s="17" t="s">
        <v>2567</v>
      </c>
      <c r="L329" s="61" t="s">
        <v>2568</v>
      </c>
      <c r="M329" s="34" t="s">
        <v>2569</v>
      </c>
      <c r="N329" s="61" t="s">
        <v>2570</v>
      </c>
      <c r="O329" s="56">
        <v>900</v>
      </c>
      <c r="P329" s="97">
        <f t="shared" si="5"/>
        <v>30</v>
      </c>
      <c r="Q329" s="80">
        <v>270</v>
      </c>
      <c r="R329" s="101">
        <v>359</v>
      </c>
      <c r="S329" s="94">
        <v>226</v>
      </c>
      <c r="T329" s="94">
        <v>221</v>
      </c>
      <c r="U329" s="94">
        <v>228</v>
      </c>
      <c r="V329" s="94">
        <v>216</v>
      </c>
      <c r="W329" s="94">
        <v>246</v>
      </c>
      <c r="X329" s="94">
        <v>21</v>
      </c>
      <c r="Y329" s="94">
        <v>20</v>
      </c>
      <c r="Z329" s="94">
        <v>262</v>
      </c>
      <c r="AA329" s="94">
        <v>263</v>
      </c>
      <c r="AB329" s="94">
        <v>198</v>
      </c>
      <c r="AC329" s="94">
        <v>192</v>
      </c>
      <c r="AD329" s="94">
        <v>264</v>
      </c>
      <c r="AE329" s="94">
        <v>257</v>
      </c>
      <c r="AF329" s="94">
        <v>257</v>
      </c>
      <c r="AG329" s="94">
        <v>261</v>
      </c>
    </row>
    <row r="330" spans="1:33" ht="63">
      <c r="A330" s="10">
        <v>360</v>
      </c>
      <c r="B330" s="11" t="s">
        <v>2563</v>
      </c>
      <c r="C330" s="11" t="s">
        <v>2555</v>
      </c>
      <c r="D330" s="11" t="s">
        <v>107</v>
      </c>
      <c r="E330" s="22">
        <v>6607008121</v>
      </c>
      <c r="F330" s="23" t="s">
        <v>2571</v>
      </c>
      <c r="G330" s="19" t="s">
        <v>2572</v>
      </c>
      <c r="H330" s="11" t="s">
        <v>2573</v>
      </c>
      <c r="I330" s="13">
        <v>1026600789005</v>
      </c>
      <c r="J330" s="13">
        <v>662301001</v>
      </c>
      <c r="K330" s="17" t="s">
        <v>2574</v>
      </c>
      <c r="L330" s="42" t="s">
        <v>2575</v>
      </c>
      <c r="M330" s="34" t="s">
        <v>2576</v>
      </c>
      <c r="N330" s="61" t="s">
        <v>2577</v>
      </c>
      <c r="O330" s="56">
        <v>600</v>
      </c>
      <c r="P330" s="97">
        <f t="shared" si="5"/>
        <v>30</v>
      </c>
      <c r="Q330" s="80">
        <v>180</v>
      </c>
      <c r="R330" s="101">
        <v>360</v>
      </c>
      <c r="S330" s="94">
        <v>155</v>
      </c>
      <c r="T330" s="94">
        <v>150</v>
      </c>
      <c r="U330" s="94">
        <v>125</v>
      </c>
      <c r="V330" s="94">
        <v>120</v>
      </c>
      <c r="W330" s="94">
        <v>152</v>
      </c>
      <c r="X330" s="94">
        <v>17</v>
      </c>
      <c r="Y330" s="94">
        <v>15</v>
      </c>
      <c r="Z330" s="94">
        <v>173</v>
      </c>
      <c r="AA330" s="94">
        <v>174</v>
      </c>
      <c r="AB330" s="94">
        <v>120</v>
      </c>
      <c r="AC330" s="94">
        <v>115</v>
      </c>
      <c r="AD330" s="94">
        <v>171</v>
      </c>
      <c r="AE330" s="94">
        <v>163</v>
      </c>
      <c r="AF330" s="94">
        <v>166</v>
      </c>
      <c r="AG330" s="94">
        <v>171</v>
      </c>
    </row>
    <row r="331" spans="1:33" ht="63">
      <c r="A331" s="10">
        <v>361</v>
      </c>
      <c r="B331" s="11" t="s">
        <v>2554</v>
      </c>
      <c r="C331" s="11" t="s">
        <v>2555</v>
      </c>
      <c r="D331" s="11" t="s">
        <v>1265</v>
      </c>
      <c r="E331" s="22">
        <v>6607003814</v>
      </c>
      <c r="F331" s="23" t="s">
        <v>2578</v>
      </c>
      <c r="G331" s="19" t="s">
        <v>2579</v>
      </c>
      <c r="H331" s="11" t="s">
        <v>2580</v>
      </c>
      <c r="I331" s="13">
        <v>1026600784990</v>
      </c>
      <c r="J331" s="13">
        <v>662301001</v>
      </c>
      <c r="K331" s="14" t="s">
        <v>2581</v>
      </c>
      <c r="L331" s="14" t="s">
        <v>2582</v>
      </c>
      <c r="M331" s="14" t="s">
        <v>2583</v>
      </c>
      <c r="N331" s="25" t="s">
        <v>2584</v>
      </c>
      <c r="O331" s="56">
        <v>540</v>
      </c>
      <c r="P331" s="97">
        <f t="shared" si="5"/>
        <v>30</v>
      </c>
      <c r="Q331" s="80">
        <v>162</v>
      </c>
      <c r="R331" s="101">
        <v>361</v>
      </c>
      <c r="S331" s="94">
        <v>143</v>
      </c>
      <c r="T331" s="94">
        <v>143</v>
      </c>
      <c r="U331" s="94">
        <v>146</v>
      </c>
      <c r="V331" s="94">
        <v>143</v>
      </c>
      <c r="W331" s="94">
        <v>148</v>
      </c>
      <c r="X331" s="94">
        <v>9</v>
      </c>
      <c r="Y331" s="94">
        <v>9</v>
      </c>
      <c r="Z331" s="94">
        <v>159</v>
      </c>
      <c r="AA331" s="94">
        <v>161</v>
      </c>
      <c r="AB331" s="94">
        <v>125</v>
      </c>
      <c r="AC331" s="94">
        <v>123</v>
      </c>
      <c r="AD331" s="94">
        <v>157</v>
      </c>
      <c r="AE331" s="94">
        <v>153</v>
      </c>
      <c r="AF331" s="94">
        <v>154</v>
      </c>
      <c r="AG331" s="94">
        <v>158</v>
      </c>
    </row>
    <row r="332" spans="1:33" ht="63">
      <c r="A332" s="10">
        <v>362</v>
      </c>
      <c r="B332" s="11" t="s">
        <v>2554</v>
      </c>
      <c r="C332" s="11" t="s">
        <v>2555</v>
      </c>
      <c r="D332" s="11" t="s">
        <v>1265</v>
      </c>
      <c r="E332" s="22">
        <v>6607008499</v>
      </c>
      <c r="F332" s="23" t="s">
        <v>2078</v>
      </c>
      <c r="G332" s="19" t="s">
        <v>2585</v>
      </c>
      <c r="H332" s="11" t="s">
        <v>2586</v>
      </c>
      <c r="I332" s="13">
        <v>1026600784913</v>
      </c>
      <c r="J332" s="13">
        <v>662301001</v>
      </c>
      <c r="K332" s="14" t="s">
        <v>2587</v>
      </c>
      <c r="L332" s="14" t="s">
        <v>2588</v>
      </c>
      <c r="M332" s="14" t="s">
        <v>2589</v>
      </c>
      <c r="N332" s="25" t="s">
        <v>2590</v>
      </c>
      <c r="O332" s="56">
        <v>807</v>
      </c>
      <c r="P332" s="97">
        <f t="shared" si="5"/>
        <v>29.987608426270135</v>
      </c>
      <c r="Q332" s="80">
        <v>242</v>
      </c>
      <c r="R332" s="101">
        <v>362</v>
      </c>
      <c r="S332" s="94">
        <v>217</v>
      </c>
      <c r="T332" s="94">
        <v>213</v>
      </c>
      <c r="U332" s="94">
        <v>210</v>
      </c>
      <c r="V332" s="94">
        <v>207</v>
      </c>
      <c r="W332" s="94">
        <v>224</v>
      </c>
      <c r="X332" s="94">
        <v>40</v>
      </c>
      <c r="Y332" s="94">
        <v>40</v>
      </c>
      <c r="Z332" s="94">
        <v>238</v>
      </c>
      <c r="AA332" s="94">
        <v>242</v>
      </c>
      <c r="AB332" s="94">
        <v>204</v>
      </c>
      <c r="AC332" s="94">
        <v>202</v>
      </c>
      <c r="AD332" s="94">
        <v>241</v>
      </c>
      <c r="AE332" s="94">
        <v>238</v>
      </c>
      <c r="AF332" s="94">
        <v>240</v>
      </c>
      <c r="AG332" s="94">
        <v>241</v>
      </c>
    </row>
    <row r="333" spans="1:33" ht="63">
      <c r="A333" s="10">
        <v>363</v>
      </c>
      <c r="B333" s="11" t="s">
        <v>2591</v>
      </c>
      <c r="C333" s="11" t="s">
        <v>2592</v>
      </c>
      <c r="D333" s="11" t="s">
        <v>107</v>
      </c>
      <c r="E333" s="22">
        <v>6607009622</v>
      </c>
      <c r="F333" s="12" t="s">
        <v>2086</v>
      </c>
      <c r="G333" s="11" t="s">
        <v>2593</v>
      </c>
      <c r="H333" s="19" t="s">
        <v>2594</v>
      </c>
      <c r="I333" s="13">
        <v>1056600374270</v>
      </c>
      <c r="J333" s="13">
        <v>662301001</v>
      </c>
      <c r="K333" s="17" t="s">
        <v>2595</v>
      </c>
      <c r="L333" s="17" t="s">
        <v>2596</v>
      </c>
      <c r="M333" s="83" t="s">
        <v>2597</v>
      </c>
      <c r="N333" s="25" t="s">
        <v>2598</v>
      </c>
      <c r="O333" s="56">
        <v>114</v>
      </c>
      <c r="P333" s="97">
        <f t="shared" si="5"/>
        <v>29.82456140350877</v>
      </c>
      <c r="Q333" s="80">
        <v>34</v>
      </c>
      <c r="R333" s="101">
        <v>363</v>
      </c>
      <c r="S333" s="94">
        <v>33</v>
      </c>
      <c r="T333" s="94">
        <v>33</v>
      </c>
      <c r="U333" s="94">
        <v>30</v>
      </c>
      <c r="V333" s="94">
        <v>30</v>
      </c>
      <c r="W333" s="94">
        <v>32</v>
      </c>
      <c r="X333" s="94">
        <v>1</v>
      </c>
      <c r="Y333" s="94">
        <v>1</v>
      </c>
      <c r="Z333" s="94">
        <v>18</v>
      </c>
      <c r="AA333" s="94">
        <v>33</v>
      </c>
      <c r="AB333" s="94">
        <v>26</v>
      </c>
      <c r="AC333" s="94">
        <v>26</v>
      </c>
      <c r="AD333" s="94">
        <v>27</v>
      </c>
      <c r="AE333" s="94">
        <v>32</v>
      </c>
      <c r="AF333" s="94">
        <v>33</v>
      </c>
      <c r="AG333" s="94">
        <v>33</v>
      </c>
    </row>
    <row r="334" spans="1:33" ht="47.25">
      <c r="A334" s="10">
        <v>364</v>
      </c>
      <c r="B334" s="11" t="s">
        <v>2591</v>
      </c>
      <c r="C334" s="11" t="s">
        <v>2592</v>
      </c>
      <c r="D334" s="11" t="s">
        <v>107</v>
      </c>
      <c r="E334" s="22">
        <v>6607010498</v>
      </c>
      <c r="F334" s="12" t="s">
        <v>2599</v>
      </c>
      <c r="G334" s="11" t="s">
        <v>2600</v>
      </c>
      <c r="H334" s="19" t="s">
        <v>2601</v>
      </c>
      <c r="I334" s="13">
        <v>1026600785881</v>
      </c>
      <c r="J334" s="13">
        <v>662301001</v>
      </c>
      <c r="K334" s="14" t="s">
        <v>2602</v>
      </c>
      <c r="L334" s="18" t="s">
        <v>2603</v>
      </c>
      <c r="M334" s="42" t="s">
        <v>2604</v>
      </c>
      <c r="N334" s="42" t="s">
        <v>2605</v>
      </c>
      <c r="O334" s="56">
        <v>428</v>
      </c>
      <c r="P334" s="97">
        <f t="shared" si="5"/>
        <v>29.906542056074763</v>
      </c>
      <c r="Q334" s="80">
        <v>128</v>
      </c>
      <c r="R334" s="101">
        <v>364</v>
      </c>
      <c r="S334" s="94">
        <v>120</v>
      </c>
      <c r="T334" s="94">
        <v>117</v>
      </c>
      <c r="U334" s="94">
        <v>101</v>
      </c>
      <c r="V334" s="94">
        <v>99</v>
      </c>
      <c r="W334" s="94">
        <v>114</v>
      </c>
      <c r="X334" s="94">
        <v>9</v>
      </c>
      <c r="Y334" s="94">
        <v>9</v>
      </c>
      <c r="Z334" s="94">
        <v>126</v>
      </c>
      <c r="AA334" s="94">
        <v>126</v>
      </c>
      <c r="AB334" s="94">
        <v>96</v>
      </c>
      <c r="AC334" s="94">
        <v>93</v>
      </c>
      <c r="AD334" s="94">
        <v>127</v>
      </c>
      <c r="AE334" s="94">
        <v>127</v>
      </c>
      <c r="AF334" s="94">
        <v>125</v>
      </c>
      <c r="AG334" s="94">
        <v>128</v>
      </c>
    </row>
    <row r="335" spans="1:33" ht="47.25">
      <c r="A335" s="10">
        <v>365</v>
      </c>
      <c r="B335" s="11" t="s">
        <v>2591</v>
      </c>
      <c r="C335" s="11" t="s">
        <v>2592</v>
      </c>
      <c r="D335" s="11" t="s">
        <v>107</v>
      </c>
      <c r="E335" s="22">
        <v>6607008756</v>
      </c>
      <c r="F335" s="12" t="s">
        <v>2606</v>
      </c>
      <c r="G335" s="11" t="s">
        <v>2607</v>
      </c>
      <c r="H335" s="19" t="s">
        <v>2608</v>
      </c>
      <c r="I335" s="13">
        <v>1036600361082</v>
      </c>
      <c r="J335" s="13">
        <v>662301001</v>
      </c>
      <c r="K335" s="17" t="s">
        <v>2609</v>
      </c>
      <c r="L335" s="42" t="s">
        <v>2610</v>
      </c>
      <c r="M335" s="14" t="s">
        <v>2611</v>
      </c>
      <c r="N335" s="42" t="s">
        <v>2612</v>
      </c>
      <c r="O335" s="56">
        <v>213</v>
      </c>
      <c r="P335" s="97">
        <f t="shared" si="5"/>
        <v>30.046948356807512</v>
      </c>
      <c r="Q335" s="80">
        <v>64</v>
      </c>
      <c r="R335" s="101">
        <v>365</v>
      </c>
      <c r="S335" s="94">
        <v>60</v>
      </c>
      <c r="T335" s="94">
        <v>60</v>
      </c>
      <c r="U335" s="94">
        <v>55</v>
      </c>
      <c r="V335" s="94">
        <v>54</v>
      </c>
      <c r="W335" s="94">
        <v>63</v>
      </c>
      <c r="X335" s="94">
        <v>1</v>
      </c>
      <c r="Y335" s="94">
        <v>1</v>
      </c>
      <c r="Z335" s="94">
        <v>53</v>
      </c>
      <c r="AA335" s="94">
        <v>64</v>
      </c>
      <c r="AB335" s="94">
        <v>53</v>
      </c>
      <c r="AC335" s="94">
        <v>52</v>
      </c>
      <c r="AD335" s="94">
        <v>62</v>
      </c>
      <c r="AE335" s="94">
        <v>64</v>
      </c>
      <c r="AF335" s="94">
        <v>64</v>
      </c>
      <c r="AG335" s="94">
        <v>64</v>
      </c>
    </row>
    <row r="336" spans="1:33" ht="47.25">
      <c r="A336" s="10">
        <v>366</v>
      </c>
      <c r="B336" s="11" t="s">
        <v>2591</v>
      </c>
      <c r="C336" s="11" t="s">
        <v>2592</v>
      </c>
      <c r="D336" s="11" t="s">
        <v>107</v>
      </c>
      <c r="E336" s="22">
        <v>6607010508</v>
      </c>
      <c r="F336" s="12" t="s">
        <v>819</v>
      </c>
      <c r="G336" s="11" t="s">
        <v>820</v>
      </c>
      <c r="H336" s="19" t="s">
        <v>2613</v>
      </c>
      <c r="I336" s="13">
        <v>1026600786101</v>
      </c>
      <c r="J336" s="13">
        <v>662301001</v>
      </c>
      <c r="K336" s="17" t="s">
        <v>2614</v>
      </c>
      <c r="L336" s="18" t="s">
        <v>2615</v>
      </c>
      <c r="M336" s="14" t="s">
        <v>2616</v>
      </c>
      <c r="N336" s="84" t="s">
        <v>2617</v>
      </c>
      <c r="O336" s="56">
        <v>28</v>
      </c>
      <c r="P336" s="97">
        <f t="shared" si="5"/>
        <v>32.142857142857146</v>
      </c>
      <c r="Q336" s="80">
        <v>9</v>
      </c>
      <c r="R336" s="101">
        <v>366</v>
      </c>
      <c r="S336" s="94">
        <v>6</v>
      </c>
      <c r="T336" s="94">
        <v>6</v>
      </c>
      <c r="U336" s="94">
        <v>4</v>
      </c>
      <c r="V336" s="94">
        <v>4</v>
      </c>
      <c r="W336" s="94">
        <v>7</v>
      </c>
      <c r="X336" s="94">
        <v>1</v>
      </c>
      <c r="Y336" s="94">
        <v>1</v>
      </c>
      <c r="Z336" s="94">
        <v>7</v>
      </c>
      <c r="AA336" s="94">
        <v>8</v>
      </c>
      <c r="AB336" s="94">
        <v>6</v>
      </c>
      <c r="AC336" s="94">
        <v>6</v>
      </c>
      <c r="AD336" s="94">
        <v>8</v>
      </c>
      <c r="AE336" s="94">
        <v>8</v>
      </c>
      <c r="AF336" s="94">
        <v>8</v>
      </c>
      <c r="AG336" s="94">
        <v>7</v>
      </c>
    </row>
    <row r="337" spans="1:33" ht="63">
      <c r="A337" s="10">
        <v>367</v>
      </c>
      <c r="B337" s="11" t="s">
        <v>2618</v>
      </c>
      <c r="C337" s="11" t="s">
        <v>2619</v>
      </c>
      <c r="D337" s="11" t="s">
        <v>107</v>
      </c>
      <c r="E337" s="22">
        <v>6633007847</v>
      </c>
      <c r="F337" s="12" t="s">
        <v>2620</v>
      </c>
      <c r="G337" s="11" t="s">
        <v>2621</v>
      </c>
      <c r="H337" s="11" t="s">
        <v>2622</v>
      </c>
      <c r="I337" s="13">
        <v>1036602081702</v>
      </c>
      <c r="J337" s="13">
        <v>663301001</v>
      </c>
      <c r="K337" s="17" t="s">
        <v>2623</v>
      </c>
      <c r="L337" s="18" t="s">
        <v>2624</v>
      </c>
      <c r="M337" s="18" t="s">
        <v>2625</v>
      </c>
      <c r="N337" s="18" t="s">
        <v>2626</v>
      </c>
      <c r="O337" s="98">
        <v>600</v>
      </c>
      <c r="P337" s="97">
        <f t="shared" si="5"/>
        <v>30</v>
      </c>
      <c r="Q337" s="80">
        <v>180</v>
      </c>
      <c r="R337" s="101">
        <v>367</v>
      </c>
      <c r="S337" s="94">
        <v>151</v>
      </c>
      <c r="T337" s="94">
        <v>144</v>
      </c>
      <c r="U337" s="94">
        <v>132</v>
      </c>
      <c r="V337" s="94">
        <v>120</v>
      </c>
      <c r="W337" s="94">
        <v>148</v>
      </c>
      <c r="X337" s="94">
        <v>3</v>
      </c>
      <c r="Y337" s="94">
        <v>3</v>
      </c>
      <c r="Z337" s="94">
        <v>136</v>
      </c>
      <c r="AA337" s="94">
        <v>178</v>
      </c>
      <c r="AB337" s="94">
        <v>127</v>
      </c>
      <c r="AC337" s="94">
        <v>127</v>
      </c>
      <c r="AD337" s="94">
        <v>177</v>
      </c>
      <c r="AE337" s="94">
        <v>174</v>
      </c>
      <c r="AF337" s="94">
        <v>169</v>
      </c>
      <c r="AG337" s="94">
        <v>177</v>
      </c>
    </row>
    <row r="338" spans="1:33" ht="63">
      <c r="A338" s="10">
        <v>369</v>
      </c>
      <c r="B338" s="11" t="s">
        <v>2627</v>
      </c>
      <c r="C338" s="11" t="s">
        <v>2619</v>
      </c>
      <c r="D338" s="11" t="s">
        <v>107</v>
      </c>
      <c r="E338" s="22">
        <v>6633003345</v>
      </c>
      <c r="F338" s="12" t="s">
        <v>2628</v>
      </c>
      <c r="G338" s="11" t="s">
        <v>2629</v>
      </c>
      <c r="H338" s="11" t="s">
        <v>2630</v>
      </c>
      <c r="I338" s="13">
        <v>1026601871361</v>
      </c>
      <c r="J338" s="13">
        <v>663301001</v>
      </c>
      <c r="K338" s="20" t="s">
        <v>2631</v>
      </c>
      <c r="L338" s="25" t="s">
        <v>2632</v>
      </c>
      <c r="M338" s="20" t="s">
        <v>2633</v>
      </c>
      <c r="N338" s="25" t="s">
        <v>2634</v>
      </c>
      <c r="O338" s="56">
        <v>990</v>
      </c>
      <c r="P338" s="97">
        <f t="shared" si="5"/>
        <v>30</v>
      </c>
      <c r="Q338" s="80">
        <v>297</v>
      </c>
      <c r="R338" s="101">
        <v>369</v>
      </c>
      <c r="S338" s="94">
        <v>253</v>
      </c>
      <c r="T338" s="94">
        <v>244</v>
      </c>
      <c r="U338" s="94">
        <v>221</v>
      </c>
      <c r="V338" s="94">
        <v>209</v>
      </c>
      <c r="W338" s="94">
        <v>253</v>
      </c>
      <c r="X338" s="94">
        <v>31</v>
      </c>
      <c r="Y338" s="94">
        <v>29</v>
      </c>
      <c r="Z338" s="94">
        <v>248</v>
      </c>
      <c r="AA338" s="94">
        <v>294</v>
      </c>
      <c r="AB338" s="94">
        <v>197</v>
      </c>
      <c r="AC338" s="94">
        <v>196</v>
      </c>
      <c r="AD338" s="94">
        <v>293</v>
      </c>
      <c r="AE338" s="94">
        <v>289</v>
      </c>
      <c r="AF338" s="94">
        <v>288</v>
      </c>
      <c r="AG338" s="94">
        <v>291</v>
      </c>
    </row>
    <row r="339" spans="1:33" ht="63">
      <c r="A339" s="10">
        <v>370</v>
      </c>
      <c r="B339" s="11" t="s">
        <v>2618</v>
      </c>
      <c r="C339" s="11" t="s">
        <v>2619</v>
      </c>
      <c r="D339" s="11" t="s">
        <v>107</v>
      </c>
      <c r="E339" s="10">
        <v>6633007678</v>
      </c>
      <c r="F339" s="12" t="s">
        <v>2635</v>
      </c>
      <c r="G339" s="11" t="s">
        <v>2636</v>
      </c>
      <c r="H339" s="11" t="s">
        <v>2637</v>
      </c>
      <c r="I339" s="13">
        <v>1036602081207</v>
      </c>
      <c r="J339" s="13">
        <v>663301001</v>
      </c>
      <c r="K339" s="14" t="s">
        <v>2638</v>
      </c>
      <c r="L339" s="18" t="s">
        <v>2639</v>
      </c>
      <c r="M339" s="14" t="s">
        <v>2640</v>
      </c>
      <c r="N339" s="25" t="s">
        <v>2641</v>
      </c>
      <c r="O339" s="56">
        <v>356</v>
      </c>
      <c r="P339" s="97">
        <f t="shared" si="5"/>
        <v>30.056179775280899</v>
      </c>
      <c r="Q339" s="80">
        <v>107</v>
      </c>
      <c r="R339" s="101">
        <v>370</v>
      </c>
      <c r="S339" s="94">
        <v>107</v>
      </c>
      <c r="T339" s="94">
        <v>107</v>
      </c>
      <c r="U339" s="94">
        <v>107</v>
      </c>
      <c r="V339" s="94">
        <v>107</v>
      </c>
      <c r="W339" s="94">
        <v>107</v>
      </c>
      <c r="X339" s="94">
        <v>1</v>
      </c>
      <c r="Y339" s="94">
        <v>1</v>
      </c>
      <c r="Z339" s="94">
        <v>107</v>
      </c>
      <c r="AA339" s="94">
        <v>107</v>
      </c>
      <c r="AB339" s="94">
        <v>107</v>
      </c>
      <c r="AC339" s="94">
        <v>107</v>
      </c>
      <c r="AD339" s="94">
        <v>107</v>
      </c>
      <c r="AE339" s="94">
        <v>107</v>
      </c>
      <c r="AF339" s="94">
        <v>107</v>
      </c>
      <c r="AG339" s="94">
        <v>107</v>
      </c>
    </row>
    <row r="340" spans="1:33" ht="63">
      <c r="A340" s="10">
        <v>371</v>
      </c>
      <c r="B340" s="19" t="s">
        <v>2642</v>
      </c>
      <c r="C340" s="11" t="s">
        <v>2643</v>
      </c>
      <c r="D340" s="11" t="s">
        <v>107</v>
      </c>
      <c r="E340" s="20">
        <v>6613005182</v>
      </c>
      <c r="F340" s="12" t="s">
        <v>2644</v>
      </c>
      <c r="G340" s="11" t="s">
        <v>2645</v>
      </c>
      <c r="H340" s="11" t="s">
        <v>2646</v>
      </c>
      <c r="I340" s="13">
        <v>1026601076875</v>
      </c>
      <c r="J340" s="13">
        <v>663301001</v>
      </c>
      <c r="K340" s="14" t="s">
        <v>2647</v>
      </c>
      <c r="L340" s="18" t="s">
        <v>2648</v>
      </c>
      <c r="M340" s="14" t="s">
        <v>2649</v>
      </c>
      <c r="N340" s="25" t="s">
        <v>2650</v>
      </c>
      <c r="O340" s="56">
        <v>54</v>
      </c>
      <c r="P340" s="97">
        <f t="shared" si="5"/>
        <v>29.629629629629626</v>
      </c>
      <c r="Q340" s="80">
        <v>16</v>
      </c>
      <c r="R340" s="101">
        <v>371</v>
      </c>
      <c r="S340" s="94">
        <v>16</v>
      </c>
      <c r="T340" s="94">
        <v>16</v>
      </c>
      <c r="U340" s="94">
        <v>4</v>
      </c>
      <c r="V340" s="94">
        <v>4</v>
      </c>
      <c r="W340" s="94">
        <v>16</v>
      </c>
      <c r="X340" s="94">
        <v>1</v>
      </c>
      <c r="Y340" s="94">
        <v>1</v>
      </c>
      <c r="Z340" s="94">
        <v>16</v>
      </c>
      <c r="AA340" s="94">
        <v>16</v>
      </c>
      <c r="AB340" s="94">
        <v>16</v>
      </c>
      <c r="AC340" s="94">
        <v>16</v>
      </c>
      <c r="AD340" s="94">
        <v>16</v>
      </c>
      <c r="AE340" s="94">
        <v>16</v>
      </c>
      <c r="AF340" s="94">
        <v>15</v>
      </c>
      <c r="AG340" s="94">
        <v>16</v>
      </c>
    </row>
    <row r="341" spans="1:33" ht="63">
      <c r="A341" s="10">
        <v>372</v>
      </c>
      <c r="B341" s="19" t="s">
        <v>2642</v>
      </c>
      <c r="C341" s="11" t="s">
        <v>2643</v>
      </c>
      <c r="D341" s="11" t="s">
        <v>107</v>
      </c>
      <c r="E341" s="20">
        <v>6613005175</v>
      </c>
      <c r="F341" s="12" t="s">
        <v>2651</v>
      </c>
      <c r="G341" s="11" t="s">
        <v>2652</v>
      </c>
      <c r="H341" s="11" t="s">
        <v>2653</v>
      </c>
      <c r="I341" s="13">
        <v>1026601077931</v>
      </c>
      <c r="J341" s="13">
        <v>663301001</v>
      </c>
      <c r="K341" s="14" t="s">
        <v>2654</v>
      </c>
      <c r="L341" s="18" t="s">
        <v>2655</v>
      </c>
      <c r="M341" s="14" t="s">
        <v>2656</v>
      </c>
      <c r="N341" s="25" t="s">
        <v>2657</v>
      </c>
      <c r="O341" s="56">
        <v>54</v>
      </c>
      <c r="P341" s="97">
        <f t="shared" si="5"/>
        <v>29.629629629629626</v>
      </c>
      <c r="Q341" s="80">
        <v>16</v>
      </c>
      <c r="R341" s="101">
        <v>372</v>
      </c>
      <c r="S341" s="94">
        <v>12</v>
      </c>
      <c r="T341" s="94">
        <v>12</v>
      </c>
      <c r="U341" s="94">
        <v>14</v>
      </c>
      <c r="V341" s="94">
        <v>14</v>
      </c>
      <c r="W341" s="94">
        <v>14</v>
      </c>
      <c r="X341" s="94">
        <v>1</v>
      </c>
      <c r="Y341" s="94">
        <v>1</v>
      </c>
      <c r="Z341" s="94">
        <v>16</v>
      </c>
      <c r="AA341" s="94">
        <v>16</v>
      </c>
      <c r="AB341" s="94">
        <v>12</v>
      </c>
      <c r="AC341" s="94">
        <v>11</v>
      </c>
      <c r="AD341" s="94">
        <v>15</v>
      </c>
      <c r="AE341" s="94">
        <v>16</v>
      </c>
      <c r="AF341" s="94">
        <v>16</v>
      </c>
      <c r="AG341" s="94">
        <v>16</v>
      </c>
    </row>
    <row r="342" spans="1:33" ht="63">
      <c r="A342" s="10">
        <v>373</v>
      </c>
      <c r="B342" s="19" t="s">
        <v>2642</v>
      </c>
      <c r="C342" s="11" t="s">
        <v>2643</v>
      </c>
      <c r="D342" s="11" t="s">
        <v>107</v>
      </c>
      <c r="E342" s="22">
        <v>6613004929</v>
      </c>
      <c r="F342" s="12" t="s">
        <v>2658</v>
      </c>
      <c r="G342" s="11" t="s">
        <v>2659</v>
      </c>
      <c r="H342" s="11" t="s">
        <v>2660</v>
      </c>
      <c r="I342" s="13">
        <v>1026601074763</v>
      </c>
      <c r="J342" s="13">
        <v>663301001</v>
      </c>
      <c r="K342" s="14" t="s">
        <v>2661</v>
      </c>
      <c r="L342" s="18" t="s">
        <v>2662</v>
      </c>
      <c r="M342" s="14" t="s">
        <v>2663</v>
      </c>
      <c r="N342" s="25" t="s">
        <v>2664</v>
      </c>
      <c r="O342" s="56">
        <v>70</v>
      </c>
      <c r="P342" s="97">
        <f t="shared" si="5"/>
        <v>30</v>
      </c>
      <c r="Q342" s="80">
        <v>21</v>
      </c>
      <c r="R342" s="101">
        <v>373</v>
      </c>
      <c r="S342" s="94">
        <v>17</v>
      </c>
      <c r="T342" s="94">
        <v>17</v>
      </c>
      <c r="U342" s="94">
        <v>15</v>
      </c>
      <c r="V342" s="94">
        <v>15</v>
      </c>
      <c r="W342" s="94">
        <v>21</v>
      </c>
      <c r="X342" s="94">
        <v>2</v>
      </c>
      <c r="Y342" s="94">
        <v>2</v>
      </c>
      <c r="Z342" s="94">
        <v>20</v>
      </c>
      <c r="AA342" s="94">
        <v>21</v>
      </c>
      <c r="AB342" s="94">
        <v>18</v>
      </c>
      <c r="AC342" s="94">
        <v>18</v>
      </c>
      <c r="AD342" s="94">
        <v>21</v>
      </c>
      <c r="AE342" s="94">
        <v>21</v>
      </c>
      <c r="AF342" s="94">
        <v>21</v>
      </c>
      <c r="AG342" s="94">
        <v>20</v>
      </c>
    </row>
    <row r="343" spans="1:33" ht="47.25">
      <c r="A343" s="10">
        <v>374</v>
      </c>
      <c r="B343" s="19" t="s">
        <v>2642</v>
      </c>
      <c r="C343" s="11" t="s">
        <v>2643</v>
      </c>
      <c r="D343" s="11" t="s">
        <v>107</v>
      </c>
      <c r="E343" s="20">
        <v>6613005087</v>
      </c>
      <c r="F343" s="12" t="s">
        <v>2665</v>
      </c>
      <c r="G343" s="11" t="s">
        <v>2666</v>
      </c>
      <c r="H343" s="11" t="s">
        <v>2667</v>
      </c>
      <c r="I343" s="13">
        <v>1026601075038</v>
      </c>
      <c r="J343" s="13">
        <v>663301001</v>
      </c>
      <c r="K343" s="14" t="s">
        <v>2668</v>
      </c>
      <c r="L343" s="18" t="s">
        <v>2669</v>
      </c>
      <c r="M343" s="14" t="s">
        <v>2670</v>
      </c>
      <c r="N343" s="25" t="s">
        <v>2671</v>
      </c>
      <c r="O343" s="56">
        <v>80</v>
      </c>
      <c r="P343" s="97">
        <f t="shared" si="5"/>
        <v>30</v>
      </c>
      <c r="Q343" s="80">
        <v>24</v>
      </c>
      <c r="R343" s="101">
        <v>374</v>
      </c>
      <c r="S343" s="94">
        <v>22</v>
      </c>
      <c r="T343" s="94">
        <v>21</v>
      </c>
      <c r="U343" s="94">
        <v>20</v>
      </c>
      <c r="V343" s="94">
        <v>20</v>
      </c>
      <c r="W343" s="94">
        <v>23</v>
      </c>
      <c r="X343" s="94">
        <v>2</v>
      </c>
      <c r="Y343" s="94">
        <v>2</v>
      </c>
      <c r="Z343" s="94">
        <v>20</v>
      </c>
      <c r="AA343" s="94">
        <v>23</v>
      </c>
      <c r="AB343" s="94">
        <v>20</v>
      </c>
      <c r="AC343" s="94">
        <v>20</v>
      </c>
      <c r="AD343" s="94">
        <v>24</v>
      </c>
      <c r="AE343" s="94">
        <v>22</v>
      </c>
      <c r="AF343" s="94">
        <v>22</v>
      </c>
      <c r="AG343" s="94">
        <v>23</v>
      </c>
    </row>
    <row r="344" spans="1:33" ht="63">
      <c r="A344" s="10">
        <v>375</v>
      </c>
      <c r="B344" s="19" t="s">
        <v>2642</v>
      </c>
      <c r="C344" s="11" t="s">
        <v>2643</v>
      </c>
      <c r="D344" s="11" t="s">
        <v>107</v>
      </c>
      <c r="E344" s="22">
        <v>6613004580</v>
      </c>
      <c r="F344" s="12" t="s">
        <v>2672</v>
      </c>
      <c r="G344" s="11" t="s">
        <v>2673</v>
      </c>
      <c r="H344" s="11" t="s">
        <v>2674</v>
      </c>
      <c r="I344" s="13">
        <v>1026601073773</v>
      </c>
      <c r="J344" s="13">
        <v>663301001</v>
      </c>
      <c r="K344" s="14" t="s">
        <v>2675</v>
      </c>
      <c r="L344" s="18" t="s">
        <v>2676</v>
      </c>
      <c r="M344" s="14" t="s">
        <v>2677</v>
      </c>
      <c r="N344" s="25" t="s">
        <v>2678</v>
      </c>
      <c r="O344" s="56">
        <v>812</v>
      </c>
      <c r="P344" s="97">
        <f t="shared" si="5"/>
        <v>30.049261083743843</v>
      </c>
      <c r="Q344" s="80">
        <v>244</v>
      </c>
      <c r="R344" s="101">
        <v>375</v>
      </c>
      <c r="S344" s="94">
        <v>187</v>
      </c>
      <c r="T344" s="94">
        <v>179</v>
      </c>
      <c r="U344" s="94">
        <v>177</v>
      </c>
      <c r="V344" s="94">
        <v>169</v>
      </c>
      <c r="W344" s="94">
        <v>195</v>
      </c>
      <c r="X344" s="94">
        <v>14</v>
      </c>
      <c r="Y344" s="94">
        <v>11</v>
      </c>
      <c r="Z344" s="94">
        <v>206</v>
      </c>
      <c r="AA344" s="94">
        <v>215</v>
      </c>
      <c r="AB344" s="94">
        <v>135</v>
      </c>
      <c r="AC344" s="94">
        <v>131</v>
      </c>
      <c r="AD344" s="94">
        <v>210</v>
      </c>
      <c r="AE344" s="94">
        <v>209</v>
      </c>
      <c r="AF344" s="94">
        <v>206</v>
      </c>
      <c r="AG344" s="94">
        <v>212</v>
      </c>
    </row>
    <row r="345" spans="1:33" ht="78.75">
      <c r="A345" s="10">
        <v>376</v>
      </c>
      <c r="B345" s="19" t="s">
        <v>2679</v>
      </c>
      <c r="C345" s="11" t="s">
        <v>2680</v>
      </c>
      <c r="D345" s="11" t="s">
        <v>2681</v>
      </c>
      <c r="E345" s="10">
        <v>6613001692</v>
      </c>
      <c r="F345" s="12" t="s">
        <v>2682</v>
      </c>
      <c r="G345" s="11" t="s">
        <v>2683</v>
      </c>
      <c r="H345" s="11" t="s">
        <v>2684</v>
      </c>
      <c r="I345" s="13">
        <v>1026601074950</v>
      </c>
      <c r="J345" s="13">
        <v>663301001</v>
      </c>
      <c r="K345" s="17" t="s">
        <v>2685</v>
      </c>
      <c r="L345" s="14" t="s">
        <v>2686</v>
      </c>
      <c r="M345" s="14" t="s">
        <v>2687</v>
      </c>
      <c r="N345" s="20" t="s">
        <v>2688</v>
      </c>
      <c r="O345" s="56">
        <v>190</v>
      </c>
      <c r="P345" s="97">
        <f t="shared" si="5"/>
        <v>30</v>
      </c>
      <c r="Q345" s="80">
        <v>57</v>
      </c>
      <c r="R345" s="101">
        <v>376</v>
      </c>
      <c r="S345" s="94">
        <v>53</v>
      </c>
      <c r="T345" s="94">
        <v>53</v>
      </c>
      <c r="U345" s="94">
        <v>40</v>
      </c>
      <c r="V345" s="94">
        <v>37</v>
      </c>
      <c r="W345" s="94">
        <v>50</v>
      </c>
      <c r="X345" s="94">
        <v>6</v>
      </c>
      <c r="Y345" s="94">
        <v>6</v>
      </c>
      <c r="Z345" s="94">
        <v>57</v>
      </c>
      <c r="AA345" s="94">
        <v>57</v>
      </c>
      <c r="AB345" s="94">
        <v>50</v>
      </c>
      <c r="AC345" s="94">
        <v>49</v>
      </c>
      <c r="AD345" s="94">
        <v>56</v>
      </c>
      <c r="AE345" s="94">
        <v>55</v>
      </c>
      <c r="AF345" s="94">
        <v>53</v>
      </c>
      <c r="AG345" s="94">
        <v>55</v>
      </c>
    </row>
    <row r="346" spans="1:33" ht="78.75">
      <c r="A346" s="10">
        <v>377</v>
      </c>
      <c r="B346" s="19" t="s">
        <v>2689</v>
      </c>
      <c r="C346" s="11" t="s">
        <v>2680</v>
      </c>
      <c r="D346" s="11" t="s">
        <v>651</v>
      </c>
      <c r="E346" s="22">
        <v>6613006490</v>
      </c>
      <c r="F346" s="12" t="s">
        <v>2690</v>
      </c>
      <c r="G346" s="11" t="s">
        <v>2691</v>
      </c>
      <c r="H346" s="11" t="s">
        <v>2692</v>
      </c>
      <c r="I346" s="13">
        <v>1056600774086</v>
      </c>
      <c r="J346" s="13">
        <v>663301001</v>
      </c>
      <c r="K346" s="14" t="s">
        <v>2693</v>
      </c>
      <c r="L346" s="18" t="s">
        <v>2694</v>
      </c>
      <c r="M346" s="14" t="s">
        <v>2695</v>
      </c>
      <c r="N346" s="25" t="s">
        <v>2696</v>
      </c>
      <c r="O346" s="56">
        <v>130</v>
      </c>
      <c r="P346" s="97">
        <f t="shared" si="5"/>
        <v>30</v>
      </c>
      <c r="Q346" s="80">
        <v>39</v>
      </c>
      <c r="R346" s="101">
        <v>377</v>
      </c>
      <c r="S346" s="94">
        <v>34</v>
      </c>
      <c r="T346" s="94">
        <v>33</v>
      </c>
      <c r="U346" s="94">
        <v>29</v>
      </c>
      <c r="V346" s="94">
        <v>27</v>
      </c>
      <c r="W346" s="94">
        <v>31</v>
      </c>
      <c r="X346" s="94">
        <v>1</v>
      </c>
      <c r="Y346" s="94">
        <v>1</v>
      </c>
      <c r="Z346" s="94">
        <v>36</v>
      </c>
      <c r="AA346" s="94">
        <v>37</v>
      </c>
      <c r="AB346" s="94">
        <v>26</v>
      </c>
      <c r="AC346" s="94">
        <v>24</v>
      </c>
      <c r="AD346" s="94">
        <v>37</v>
      </c>
      <c r="AE346" s="94">
        <v>38</v>
      </c>
      <c r="AF346" s="94">
        <v>39</v>
      </c>
      <c r="AG346" s="94">
        <v>39</v>
      </c>
    </row>
    <row r="347" spans="1:33" ht="78.75">
      <c r="A347" s="10">
        <v>378</v>
      </c>
      <c r="B347" s="19" t="s">
        <v>2689</v>
      </c>
      <c r="C347" s="11" t="s">
        <v>2680</v>
      </c>
      <c r="D347" s="11" t="s">
        <v>651</v>
      </c>
      <c r="E347" s="10">
        <v>6613003643</v>
      </c>
      <c r="F347" s="12" t="s">
        <v>2697</v>
      </c>
      <c r="G347" s="11" t="s">
        <v>2698</v>
      </c>
      <c r="H347" s="11" t="s">
        <v>2699</v>
      </c>
      <c r="I347" s="13">
        <v>1026601075423</v>
      </c>
      <c r="J347" s="13">
        <v>663301001</v>
      </c>
      <c r="K347" s="14" t="s">
        <v>2700</v>
      </c>
      <c r="L347" s="14" t="s">
        <v>2701</v>
      </c>
      <c r="M347" s="14" t="s">
        <v>2702</v>
      </c>
      <c r="N347" s="25" t="s">
        <v>2703</v>
      </c>
      <c r="O347" s="56">
        <v>422</v>
      </c>
      <c r="P347" s="97">
        <f t="shared" si="5"/>
        <v>30.09478672985782</v>
      </c>
      <c r="Q347" s="80">
        <v>127</v>
      </c>
      <c r="R347" s="101">
        <v>378</v>
      </c>
      <c r="S347" s="94">
        <v>116</v>
      </c>
      <c r="T347" s="94">
        <v>106</v>
      </c>
      <c r="U347" s="94">
        <v>88</v>
      </c>
      <c r="V347" s="94">
        <v>82</v>
      </c>
      <c r="W347" s="94">
        <v>97</v>
      </c>
      <c r="X347" s="94">
        <v>8</v>
      </c>
      <c r="Y347" s="94">
        <v>8</v>
      </c>
      <c r="Z347" s="94">
        <v>80</v>
      </c>
      <c r="AA347" s="94">
        <v>126</v>
      </c>
      <c r="AB347" s="94">
        <v>90</v>
      </c>
      <c r="AC347" s="94">
        <v>89</v>
      </c>
      <c r="AD347" s="94">
        <v>110</v>
      </c>
      <c r="AE347" s="94">
        <v>119</v>
      </c>
      <c r="AF347" s="94">
        <v>118</v>
      </c>
      <c r="AG347" s="94">
        <v>121</v>
      </c>
    </row>
    <row r="348" spans="1:33" ht="78.75">
      <c r="A348" s="10">
        <v>379</v>
      </c>
      <c r="B348" s="19" t="s">
        <v>2689</v>
      </c>
      <c r="C348" s="11" t="s">
        <v>2680</v>
      </c>
      <c r="D348" s="11" t="s">
        <v>651</v>
      </c>
      <c r="E348" s="22">
        <v>6613004407</v>
      </c>
      <c r="F348" s="12" t="s">
        <v>2704</v>
      </c>
      <c r="G348" s="11" t="s">
        <v>2705</v>
      </c>
      <c r="H348" s="11" t="s">
        <v>2706</v>
      </c>
      <c r="I348" s="13">
        <v>1026601076325</v>
      </c>
      <c r="J348" s="13">
        <v>663301001</v>
      </c>
      <c r="K348" s="14" t="s">
        <v>2707</v>
      </c>
      <c r="L348" s="18" t="s">
        <v>2708</v>
      </c>
      <c r="M348" s="14" t="s">
        <v>2709</v>
      </c>
      <c r="N348" s="14" t="s">
        <v>2710</v>
      </c>
      <c r="O348" s="56">
        <v>850</v>
      </c>
      <c r="P348" s="97">
        <f t="shared" si="5"/>
        <v>30</v>
      </c>
      <c r="Q348" s="80">
        <v>255</v>
      </c>
      <c r="R348" s="101">
        <v>379</v>
      </c>
      <c r="S348" s="94">
        <v>207</v>
      </c>
      <c r="T348" s="94">
        <v>194</v>
      </c>
      <c r="U348" s="94">
        <v>165</v>
      </c>
      <c r="V348" s="94">
        <v>161</v>
      </c>
      <c r="W348" s="94">
        <v>212</v>
      </c>
      <c r="X348" s="94">
        <v>8</v>
      </c>
      <c r="Y348" s="94">
        <v>5</v>
      </c>
      <c r="Z348" s="94">
        <v>127</v>
      </c>
      <c r="AA348" s="94">
        <v>241</v>
      </c>
      <c r="AB348" s="94">
        <v>156</v>
      </c>
      <c r="AC348" s="94">
        <v>155</v>
      </c>
      <c r="AD348" s="94">
        <v>196</v>
      </c>
      <c r="AE348" s="94">
        <v>238</v>
      </c>
      <c r="AF348" s="94">
        <v>244</v>
      </c>
      <c r="AG348" s="94">
        <v>246</v>
      </c>
    </row>
    <row r="349" spans="1:33" ht="63">
      <c r="A349" s="10">
        <v>380</v>
      </c>
      <c r="B349" s="19" t="s">
        <v>2711</v>
      </c>
      <c r="C349" s="11" t="s">
        <v>2680</v>
      </c>
      <c r="D349" s="11" t="s">
        <v>651</v>
      </c>
      <c r="E349" s="22">
        <v>6613002223</v>
      </c>
      <c r="F349" s="12" t="s">
        <v>2712</v>
      </c>
      <c r="G349" s="11" t="s">
        <v>2713</v>
      </c>
      <c r="H349" s="11" t="s">
        <v>2714</v>
      </c>
      <c r="I349" s="13">
        <v>1026601074961</v>
      </c>
      <c r="J349" s="13">
        <v>663301001</v>
      </c>
      <c r="K349" s="14" t="s">
        <v>2715</v>
      </c>
      <c r="L349" s="14" t="s">
        <v>2716</v>
      </c>
      <c r="M349" s="42" t="s">
        <v>2717</v>
      </c>
      <c r="N349" s="25" t="s">
        <v>2718</v>
      </c>
      <c r="O349" s="56">
        <v>246</v>
      </c>
      <c r="P349" s="97">
        <f t="shared" si="5"/>
        <v>30.081300813008134</v>
      </c>
      <c r="Q349" s="80">
        <v>74</v>
      </c>
      <c r="R349" s="101">
        <v>380</v>
      </c>
      <c r="S349" s="94">
        <v>74</v>
      </c>
      <c r="T349" s="94">
        <v>74</v>
      </c>
      <c r="U349" s="94">
        <v>69</v>
      </c>
      <c r="V349" s="94">
        <v>69</v>
      </c>
      <c r="W349" s="94">
        <v>74</v>
      </c>
      <c r="X349" s="94">
        <v>9</v>
      </c>
      <c r="Y349" s="94">
        <v>7</v>
      </c>
      <c r="Z349" s="94">
        <v>66</v>
      </c>
      <c r="AA349" s="94">
        <v>74</v>
      </c>
      <c r="AB349" s="94">
        <v>69</v>
      </c>
      <c r="AC349" s="94">
        <v>69</v>
      </c>
      <c r="AD349" s="94">
        <v>71</v>
      </c>
      <c r="AE349" s="94">
        <v>73</v>
      </c>
      <c r="AF349" s="94">
        <v>74</v>
      </c>
      <c r="AG349" s="94">
        <v>74</v>
      </c>
    </row>
    <row r="350" spans="1:33" ht="63">
      <c r="A350" s="10">
        <v>381</v>
      </c>
      <c r="B350" s="11" t="s">
        <v>2719</v>
      </c>
      <c r="C350" s="11" t="s">
        <v>2720</v>
      </c>
      <c r="D350" s="11" t="s">
        <v>2721</v>
      </c>
      <c r="E350" s="22">
        <v>6641001599</v>
      </c>
      <c r="F350" s="12" t="s">
        <v>2722</v>
      </c>
      <c r="G350" s="11" t="s">
        <v>2723</v>
      </c>
      <c r="H350" s="19" t="s">
        <v>2724</v>
      </c>
      <c r="I350" s="13">
        <v>1026601820189</v>
      </c>
      <c r="J350" s="13">
        <v>668001001</v>
      </c>
      <c r="K350" s="14" t="s">
        <v>2725</v>
      </c>
      <c r="L350" s="18" t="s">
        <v>2726</v>
      </c>
      <c r="M350" s="14" t="s">
        <v>2727</v>
      </c>
      <c r="N350" s="25" t="s">
        <v>2728</v>
      </c>
      <c r="O350" s="56">
        <v>390</v>
      </c>
      <c r="P350" s="97">
        <f t="shared" si="5"/>
        <v>30</v>
      </c>
      <c r="Q350" s="80">
        <v>117</v>
      </c>
      <c r="R350" s="101">
        <v>381</v>
      </c>
      <c r="S350" s="94">
        <v>104</v>
      </c>
      <c r="T350" s="94">
        <v>103</v>
      </c>
      <c r="U350" s="94">
        <v>88</v>
      </c>
      <c r="V350" s="94">
        <v>87</v>
      </c>
      <c r="W350" s="94">
        <v>116</v>
      </c>
      <c r="X350" s="94">
        <v>8</v>
      </c>
      <c r="Y350" s="94">
        <v>8</v>
      </c>
      <c r="Z350" s="94">
        <v>92</v>
      </c>
      <c r="AA350" s="94">
        <v>115</v>
      </c>
      <c r="AB350" s="94">
        <v>96</v>
      </c>
      <c r="AC350" s="94">
        <v>95</v>
      </c>
      <c r="AD350" s="94">
        <v>113</v>
      </c>
      <c r="AE350" s="94">
        <v>114</v>
      </c>
      <c r="AF350" s="94">
        <v>113</v>
      </c>
      <c r="AG350" s="94">
        <v>115</v>
      </c>
    </row>
    <row r="351" spans="1:33" ht="47.25">
      <c r="A351" s="10">
        <v>382</v>
      </c>
      <c r="B351" s="19" t="s">
        <v>2729</v>
      </c>
      <c r="C351" s="11" t="s">
        <v>2730</v>
      </c>
      <c r="D351" s="11" t="s">
        <v>107</v>
      </c>
      <c r="E351" s="22">
        <v>6614005107</v>
      </c>
      <c r="F351" s="12" t="s">
        <v>2731</v>
      </c>
      <c r="G351" s="11" t="s">
        <v>2732</v>
      </c>
      <c r="H351" s="11" t="s">
        <v>2733</v>
      </c>
      <c r="I351" s="13">
        <v>1026601102714</v>
      </c>
      <c r="J351" s="13">
        <v>661701001</v>
      </c>
      <c r="K351" s="14" t="s">
        <v>2734</v>
      </c>
      <c r="L351" s="18" t="s">
        <v>2735</v>
      </c>
      <c r="M351" s="14" t="s">
        <v>2736</v>
      </c>
      <c r="N351" s="25" t="s">
        <v>2737</v>
      </c>
      <c r="O351" s="56">
        <v>967</v>
      </c>
      <c r="P351" s="97">
        <f t="shared" si="5"/>
        <v>29.989658738366082</v>
      </c>
      <c r="Q351" s="80">
        <v>290</v>
      </c>
      <c r="R351" s="101">
        <v>382</v>
      </c>
      <c r="S351" s="94">
        <v>242</v>
      </c>
      <c r="T351" s="94">
        <v>229</v>
      </c>
      <c r="U351" s="94">
        <v>196</v>
      </c>
      <c r="V351" s="94">
        <v>188</v>
      </c>
      <c r="W351" s="94">
        <v>246</v>
      </c>
      <c r="X351" s="94">
        <v>26</v>
      </c>
      <c r="Y351" s="94">
        <v>23</v>
      </c>
      <c r="Z351" s="94">
        <v>158</v>
      </c>
      <c r="AA351" s="94">
        <v>287</v>
      </c>
      <c r="AB351" s="94">
        <v>197</v>
      </c>
      <c r="AC351" s="94">
        <v>194</v>
      </c>
      <c r="AD351" s="94">
        <v>232</v>
      </c>
      <c r="AE351" s="94">
        <v>277</v>
      </c>
      <c r="AF351" s="94">
        <v>275</v>
      </c>
      <c r="AG351" s="94">
        <v>281</v>
      </c>
    </row>
    <row r="352" spans="1:33" ht="47.25">
      <c r="A352" s="10">
        <v>383</v>
      </c>
      <c r="B352" s="19" t="s">
        <v>2738</v>
      </c>
      <c r="C352" s="19" t="s">
        <v>2730</v>
      </c>
      <c r="D352" s="11" t="s">
        <v>107</v>
      </c>
      <c r="E352" s="22">
        <v>6617027035</v>
      </c>
      <c r="F352" s="23" t="s">
        <v>2739</v>
      </c>
      <c r="G352" s="19" t="s">
        <v>2740</v>
      </c>
      <c r="H352" s="19" t="s">
        <v>2741</v>
      </c>
      <c r="I352" s="13">
        <v>1186658003520</v>
      </c>
      <c r="J352" s="13">
        <v>661701001</v>
      </c>
      <c r="K352" s="14" t="s">
        <v>2742</v>
      </c>
      <c r="L352" s="14" t="s">
        <v>2743</v>
      </c>
      <c r="M352" s="14" t="s">
        <v>2744</v>
      </c>
      <c r="N352" s="14" t="s">
        <v>2745</v>
      </c>
      <c r="O352" s="56">
        <v>201</v>
      </c>
      <c r="P352" s="97">
        <f t="shared" si="5"/>
        <v>29.850746268656714</v>
      </c>
      <c r="Q352" s="80">
        <v>60</v>
      </c>
      <c r="R352" s="101">
        <v>383</v>
      </c>
      <c r="S352" s="94">
        <v>48</v>
      </c>
      <c r="T352" s="94">
        <v>48</v>
      </c>
      <c r="U352" s="94">
        <v>48</v>
      </c>
      <c r="V352" s="94">
        <v>47</v>
      </c>
      <c r="W352" s="94">
        <v>52</v>
      </c>
      <c r="X352" s="94">
        <v>5</v>
      </c>
      <c r="Y352" s="94">
        <v>5</v>
      </c>
      <c r="Z352" s="94">
        <v>29</v>
      </c>
      <c r="AA352" s="94">
        <v>60</v>
      </c>
      <c r="AB352" s="94">
        <v>43</v>
      </c>
      <c r="AC352" s="94">
        <v>43</v>
      </c>
      <c r="AD352" s="94">
        <v>52</v>
      </c>
      <c r="AE352" s="94">
        <v>55</v>
      </c>
      <c r="AF352" s="94">
        <v>60</v>
      </c>
      <c r="AG352" s="94">
        <v>59</v>
      </c>
    </row>
    <row r="353" spans="1:33" ht="63">
      <c r="A353" s="10">
        <v>384</v>
      </c>
      <c r="B353" s="19" t="s">
        <v>2738</v>
      </c>
      <c r="C353" s="19" t="s">
        <v>2730</v>
      </c>
      <c r="D353" s="11" t="s">
        <v>1265</v>
      </c>
      <c r="E353" s="10">
        <v>6614004167</v>
      </c>
      <c r="F353" s="12" t="s">
        <v>2746</v>
      </c>
      <c r="G353" s="11" t="s">
        <v>2747</v>
      </c>
      <c r="H353" s="11" t="s">
        <v>2748</v>
      </c>
      <c r="I353" s="13">
        <v>1026601101581</v>
      </c>
      <c r="J353" s="13">
        <v>661701001</v>
      </c>
      <c r="K353" s="14" t="s">
        <v>2749</v>
      </c>
      <c r="L353" s="18" t="s">
        <v>2750</v>
      </c>
      <c r="M353" s="14" t="s">
        <v>2751</v>
      </c>
      <c r="N353" s="25" t="s">
        <v>2752</v>
      </c>
      <c r="O353" s="56">
        <v>279</v>
      </c>
      <c r="P353" s="97">
        <f t="shared" si="5"/>
        <v>30.107526881720432</v>
      </c>
      <c r="Q353" s="80">
        <v>84</v>
      </c>
      <c r="R353" s="101">
        <v>384</v>
      </c>
      <c r="S353" s="94">
        <v>78</v>
      </c>
      <c r="T353" s="94">
        <v>77</v>
      </c>
      <c r="U353" s="94">
        <v>72</v>
      </c>
      <c r="V353" s="94">
        <v>71</v>
      </c>
      <c r="W353" s="94">
        <v>68</v>
      </c>
      <c r="X353" s="94">
        <v>4</v>
      </c>
      <c r="Y353" s="94">
        <v>3</v>
      </c>
      <c r="Z353" s="94">
        <v>82</v>
      </c>
      <c r="AA353" s="94">
        <v>82</v>
      </c>
      <c r="AB353" s="94">
        <v>68</v>
      </c>
      <c r="AC353" s="94">
        <v>67</v>
      </c>
      <c r="AD353" s="94">
        <v>82</v>
      </c>
      <c r="AE353" s="94">
        <v>82</v>
      </c>
      <c r="AF353" s="94">
        <v>82</v>
      </c>
      <c r="AG353" s="94">
        <v>83</v>
      </c>
    </row>
    <row r="354" spans="1:33" ht="47.25">
      <c r="A354" s="10">
        <v>385</v>
      </c>
      <c r="B354" s="19" t="s">
        <v>2738</v>
      </c>
      <c r="C354" s="11" t="s">
        <v>2730</v>
      </c>
      <c r="D354" s="11" t="s">
        <v>107</v>
      </c>
      <c r="E354" s="22">
        <v>6614004992</v>
      </c>
      <c r="F354" s="23" t="s">
        <v>2753</v>
      </c>
      <c r="G354" s="19" t="s">
        <v>1607</v>
      </c>
      <c r="H354" s="11" t="s">
        <v>2754</v>
      </c>
      <c r="I354" s="13">
        <v>1026601101383</v>
      </c>
      <c r="J354" s="13">
        <v>661701001</v>
      </c>
      <c r="K354" s="14" t="s">
        <v>2755</v>
      </c>
      <c r="L354" s="14" t="s">
        <v>2756</v>
      </c>
      <c r="M354" s="14" t="s">
        <v>2757</v>
      </c>
      <c r="N354" s="14" t="s">
        <v>2758</v>
      </c>
      <c r="O354" s="56">
        <v>520</v>
      </c>
      <c r="P354" s="97">
        <f t="shared" si="5"/>
        <v>30</v>
      </c>
      <c r="Q354" s="80">
        <v>156</v>
      </c>
      <c r="R354" s="101">
        <v>385</v>
      </c>
      <c r="S354" s="94">
        <v>130</v>
      </c>
      <c r="T354" s="94">
        <v>130</v>
      </c>
      <c r="U354" s="94">
        <v>132</v>
      </c>
      <c r="V354" s="94">
        <v>131</v>
      </c>
      <c r="W354" s="94">
        <v>141</v>
      </c>
      <c r="X354" s="94">
        <v>4</v>
      </c>
      <c r="Y354" s="94">
        <v>4</v>
      </c>
      <c r="Z354" s="94">
        <v>123</v>
      </c>
      <c r="AA354" s="94">
        <v>154</v>
      </c>
      <c r="AB354" s="94">
        <v>131</v>
      </c>
      <c r="AC354" s="94">
        <v>131</v>
      </c>
      <c r="AD354" s="94">
        <v>148</v>
      </c>
      <c r="AE354" s="94">
        <v>151</v>
      </c>
      <c r="AF354" s="94">
        <v>155</v>
      </c>
      <c r="AG354" s="94">
        <v>156</v>
      </c>
    </row>
    <row r="355" spans="1:33" ht="47.25">
      <c r="A355" s="10">
        <v>386</v>
      </c>
      <c r="B355" s="29" t="s">
        <v>2759</v>
      </c>
      <c r="C355" s="11" t="s">
        <v>2760</v>
      </c>
      <c r="D355" s="11" t="s">
        <v>107</v>
      </c>
      <c r="E355" s="22">
        <v>6614004640</v>
      </c>
      <c r="F355" s="12" t="s">
        <v>2761</v>
      </c>
      <c r="G355" s="11" t="s">
        <v>2762</v>
      </c>
      <c r="H355" s="11" t="s">
        <v>2763</v>
      </c>
      <c r="I355" s="13">
        <v>1026601102010</v>
      </c>
      <c r="J355" s="13">
        <v>661701001</v>
      </c>
      <c r="K355" s="14" t="s">
        <v>2764</v>
      </c>
      <c r="L355" s="14" t="s">
        <v>2765</v>
      </c>
      <c r="M355" s="14" t="s">
        <v>2766</v>
      </c>
      <c r="N355" s="25" t="s">
        <v>2767</v>
      </c>
      <c r="O355" s="56">
        <v>264</v>
      </c>
      <c r="P355" s="97">
        <f t="shared" si="5"/>
        <v>29.924242424242426</v>
      </c>
      <c r="Q355" s="80">
        <v>79</v>
      </c>
      <c r="R355" s="101">
        <v>386</v>
      </c>
      <c r="S355" s="94">
        <v>76</v>
      </c>
      <c r="T355" s="94">
        <v>76</v>
      </c>
      <c r="U355" s="94">
        <v>67</v>
      </c>
      <c r="V355" s="94">
        <v>67</v>
      </c>
      <c r="W355" s="94">
        <v>76</v>
      </c>
      <c r="X355" s="94">
        <v>8</v>
      </c>
      <c r="Y355" s="94">
        <v>8</v>
      </c>
      <c r="Z355" s="94">
        <v>78</v>
      </c>
      <c r="AA355" s="94">
        <v>79</v>
      </c>
      <c r="AB355" s="94">
        <v>64</v>
      </c>
      <c r="AC355" s="94">
        <v>63</v>
      </c>
      <c r="AD355" s="94">
        <v>78</v>
      </c>
      <c r="AE355" s="94">
        <v>77</v>
      </c>
      <c r="AF355" s="94">
        <v>76</v>
      </c>
      <c r="AG355" s="94">
        <v>79</v>
      </c>
    </row>
    <row r="356" spans="1:33" ht="47.25">
      <c r="A356" s="10">
        <v>387</v>
      </c>
      <c r="B356" s="29" t="s">
        <v>2759</v>
      </c>
      <c r="C356" s="11" t="s">
        <v>2760</v>
      </c>
      <c r="D356" s="11" t="s">
        <v>107</v>
      </c>
      <c r="E356" s="10">
        <v>6614004632</v>
      </c>
      <c r="F356" s="12" t="s">
        <v>2768</v>
      </c>
      <c r="G356" s="11" t="s">
        <v>1797</v>
      </c>
      <c r="H356" s="11" t="s">
        <v>2769</v>
      </c>
      <c r="I356" s="13">
        <v>1026601102263</v>
      </c>
      <c r="J356" s="13">
        <v>661701001</v>
      </c>
      <c r="K356" s="14" t="s">
        <v>2770</v>
      </c>
      <c r="L356" s="18" t="s">
        <v>2771</v>
      </c>
      <c r="M356" s="14" t="s">
        <v>2772</v>
      </c>
      <c r="N356" s="25" t="s">
        <v>2773</v>
      </c>
      <c r="O356" s="56">
        <v>236</v>
      </c>
      <c r="P356" s="97">
        <f t="shared" si="5"/>
        <v>30.084745762711862</v>
      </c>
      <c r="Q356" s="80">
        <v>71</v>
      </c>
      <c r="R356" s="101">
        <v>387</v>
      </c>
      <c r="S356" s="94">
        <v>57</v>
      </c>
      <c r="T356" s="94">
        <v>54</v>
      </c>
      <c r="U356" s="94">
        <v>51</v>
      </c>
      <c r="V356" s="94">
        <v>48</v>
      </c>
      <c r="W356" s="94">
        <v>68</v>
      </c>
      <c r="X356" s="94">
        <v>7</v>
      </c>
      <c r="Y356" s="94">
        <v>4</v>
      </c>
      <c r="Z356" s="94">
        <v>66</v>
      </c>
      <c r="AA356" s="94">
        <v>71</v>
      </c>
      <c r="AB356" s="94">
        <v>54</v>
      </c>
      <c r="AC356" s="94">
        <v>51</v>
      </c>
      <c r="AD356" s="94">
        <v>68</v>
      </c>
      <c r="AE356" s="94">
        <v>68</v>
      </c>
      <c r="AF356" s="94">
        <v>67</v>
      </c>
      <c r="AG356" s="94">
        <v>71</v>
      </c>
    </row>
    <row r="357" spans="1:33" ht="63">
      <c r="A357" s="10">
        <v>388</v>
      </c>
      <c r="B357" s="11" t="s">
        <v>2774</v>
      </c>
      <c r="C357" s="11" t="s">
        <v>2760</v>
      </c>
      <c r="D357" s="19" t="s">
        <v>107</v>
      </c>
      <c r="E357" s="22">
        <v>6614004181</v>
      </c>
      <c r="F357" s="23" t="s">
        <v>2775</v>
      </c>
      <c r="G357" s="19" t="s">
        <v>2776</v>
      </c>
      <c r="H357" s="19" t="s">
        <v>2777</v>
      </c>
      <c r="I357" s="13">
        <v>1026601101890</v>
      </c>
      <c r="J357" s="13">
        <v>661701001</v>
      </c>
      <c r="K357" s="14" t="s">
        <v>2778</v>
      </c>
      <c r="L357" s="14" t="s">
        <v>2779</v>
      </c>
      <c r="M357" s="14" t="s">
        <v>2780</v>
      </c>
      <c r="N357" s="25" t="s">
        <v>2781</v>
      </c>
      <c r="O357" s="56">
        <v>100</v>
      </c>
      <c r="P357" s="97">
        <f t="shared" si="5"/>
        <v>30</v>
      </c>
      <c r="Q357" s="80">
        <v>30</v>
      </c>
      <c r="R357" s="101">
        <v>388</v>
      </c>
      <c r="S357" s="94">
        <v>24</v>
      </c>
      <c r="T357" s="94">
        <v>22</v>
      </c>
      <c r="U357" s="94">
        <v>24</v>
      </c>
      <c r="V357" s="94">
        <v>23</v>
      </c>
      <c r="W357" s="94">
        <v>22</v>
      </c>
      <c r="X357" s="94">
        <v>1</v>
      </c>
      <c r="Y357" s="94">
        <v>1</v>
      </c>
      <c r="Z357" s="94">
        <v>28</v>
      </c>
      <c r="AA357" s="94">
        <v>29</v>
      </c>
      <c r="AB357" s="94">
        <v>26</v>
      </c>
      <c r="AC357" s="94">
        <v>24</v>
      </c>
      <c r="AD357" s="94">
        <v>28</v>
      </c>
      <c r="AE357" s="94">
        <v>26</v>
      </c>
      <c r="AF357" s="94">
        <v>27</v>
      </c>
      <c r="AG357" s="94">
        <v>29</v>
      </c>
    </row>
    <row r="358" spans="1:33" ht="63">
      <c r="A358" s="10">
        <v>389</v>
      </c>
      <c r="B358" s="11" t="s">
        <v>2782</v>
      </c>
      <c r="C358" s="11" t="s">
        <v>2783</v>
      </c>
      <c r="D358" s="11" t="s">
        <v>2784</v>
      </c>
      <c r="E358" s="10">
        <v>6650001161</v>
      </c>
      <c r="F358" s="12" t="s">
        <v>2785</v>
      </c>
      <c r="G358" s="11" t="s">
        <v>2786</v>
      </c>
      <c r="H358" s="11" t="s">
        <v>2787</v>
      </c>
      <c r="I358" s="13">
        <v>1026601820563</v>
      </c>
      <c r="J358" s="13">
        <v>668001001</v>
      </c>
      <c r="K358" s="14" t="s">
        <v>2788</v>
      </c>
      <c r="L358" s="24" t="s">
        <v>2789</v>
      </c>
      <c r="M358" s="14" t="s">
        <v>2790</v>
      </c>
      <c r="N358" s="85" t="s">
        <v>2791</v>
      </c>
      <c r="O358" s="56">
        <v>1623</v>
      </c>
      <c r="P358" s="97">
        <f t="shared" si="5"/>
        <v>30.006161429451634</v>
      </c>
      <c r="Q358" s="80">
        <v>487</v>
      </c>
      <c r="R358" s="101">
        <v>389</v>
      </c>
      <c r="S358" s="94">
        <v>389</v>
      </c>
      <c r="T358" s="94">
        <v>389</v>
      </c>
      <c r="U358" s="94">
        <v>389</v>
      </c>
      <c r="V358" s="94">
        <v>340</v>
      </c>
      <c r="W358" s="94">
        <v>487</v>
      </c>
      <c r="X358" s="94">
        <v>49</v>
      </c>
      <c r="Y358" s="94">
        <v>49</v>
      </c>
      <c r="Z358" s="94">
        <v>487</v>
      </c>
      <c r="AA358" s="94">
        <v>487</v>
      </c>
      <c r="AB358" s="94">
        <v>341</v>
      </c>
      <c r="AC358" s="94">
        <v>341</v>
      </c>
      <c r="AD358" s="94">
        <v>487</v>
      </c>
      <c r="AE358" s="94">
        <v>487</v>
      </c>
      <c r="AF358" s="94">
        <v>487</v>
      </c>
      <c r="AG358" s="94">
        <v>487</v>
      </c>
    </row>
    <row r="359" spans="1:33" ht="63">
      <c r="A359" s="10">
        <v>390</v>
      </c>
      <c r="B359" s="11" t="s">
        <v>2782</v>
      </c>
      <c r="C359" s="11" t="s">
        <v>2783</v>
      </c>
      <c r="D359" s="11" t="s">
        <v>107</v>
      </c>
      <c r="E359" s="10">
        <v>6632014672</v>
      </c>
      <c r="F359" s="12" t="s">
        <v>2792</v>
      </c>
      <c r="G359" s="11" t="s">
        <v>2793</v>
      </c>
      <c r="H359" s="11" t="s">
        <v>2794</v>
      </c>
      <c r="I359" s="13">
        <v>1026601816581</v>
      </c>
      <c r="J359" s="13">
        <v>668001001</v>
      </c>
      <c r="K359" s="14" t="s">
        <v>2795</v>
      </c>
      <c r="L359" s="18" t="s">
        <v>2796</v>
      </c>
      <c r="M359" s="14" t="s">
        <v>2797</v>
      </c>
      <c r="N359" s="25" t="s">
        <v>2798</v>
      </c>
      <c r="O359" s="56">
        <v>68</v>
      </c>
      <c r="P359" s="97">
        <f t="shared" si="5"/>
        <v>30.882352941176471</v>
      </c>
      <c r="Q359" s="80">
        <v>21</v>
      </c>
      <c r="R359" s="101">
        <v>390</v>
      </c>
      <c r="S359" s="94">
        <v>14</v>
      </c>
      <c r="T359" s="94">
        <v>14</v>
      </c>
      <c r="U359" s="94">
        <v>12</v>
      </c>
      <c r="V359" s="94">
        <v>12</v>
      </c>
      <c r="W359" s="94">
        <v>13</v>
      </c>
      <c r="X359" s="94">
        <v>2</v>
      </c>
      <c r="Y359" s="94">
        <v>1</v>
      </c>
      <c r="Z359" s="94">
        <v>20</v>
      </c>
      <c r="AA359" s="94">
        <v>20</v>
      </c>
      <c r="AB359" s="94">
        <v>11</v>
      </c>
      <c r="AC359" s="94">
        <v>11</v>
      </c>
      <c r="AD359" s="94">
        <v>20</v>
      </c>
      <c r="AE359" s="94">
        <v>20</v>
      </c>
      <c r="AF359" s="94">
        <v>19</v>
      </c>
      <c r="AG359" s="94">
        <v>19</v>
      </c>
    </row>
    <row r="360" spans="1:33" ht="63">
      <c r="A360" s="10">
        <v>392</v>
      </c>
      <c r="B360" s="11" t="s">
        <v>2782</v>
      </c>
      <c r="C360" s="11" t="s">
        <v>2783</v>
      </c>
      <c r="D360" s="11" t="s">
        <v>107</v>
      </c>
      <c r="E360" s="10">
        <v>6632014619</v>
      </c>
      <c r="F360" s="12" t="s">
        <v>2799</v>
      </c>
      <c r="G360" s="11" t="s">
        <v>2800</v>
      </c>
      <c r="H360" s="11" t="s">
        <v>2801</v>
      </c>
      <c r="I360" s="13">
        <v>1026601815536</v>
      </c>
      <c r="J360" s="13">
        <v>668001001</v>
      </c>
      <c r="K360" s="14" t="s">
        <v>2802</v>
      </c>
      <c r="L360" s="18" t="s">
        <v>2803</v>
      </c>
      <c r="M360" s="14">
        <v>89506462146</v>
      </c>
      <c r="N360" s="46" t="s">
        <v>2804</v>
      </c>
      <c r="O360" s="56">
        <v>105</v>
      </c>
      <c r="P360" s="97">
        <f t="shared" si="5"/>
        <v>30.476190476190478</v>
      </c>
      <c r="Q360" s="80">
        <v>32</v>
      </c>
      <c r="R360" s="101">
        <v>392</v>
      </c>
      <c r="S360" s="94">
        <v>32</v>
      </c>
      <c r="T360" s="94">
        <v>32</v>
      </c>
      <c r="U360" s="94">
        <v>30</v>
      </c>
      <c r="V360" s="94">
        <v>28</v>
      </c>
      <c r="W360" s="94">
        <v>30</v>
      </c>
      <c r="X360" s="94">
        <v>2</v>
      </c>
      <c r="Y360" s="94">
        <v>2</v>
      </c>
      <c r="Z360" s="94">
        <v>32</v>
      </c>
      <c r="AA360" s="94">
        <v>32</v>
      </c>
      <c r="AB360" s="94">
        <v>28</v>
      </c>
      <c r="AC360" s="94">
        <v>28</v>
      </c>
      <c r="AD360" s="94">
        <v>32</v>
      </c>
      <c r="AE360" s="94">
        <v>32</v>
      </c>
      <c r="AF360" s="94">
        <v>31</v>
      </c>
      <c r="AG360" s="94">
        <v>32</v>
      </c>
    </row>
    <row r="361" spans="1:33" ht="78.75">
      <c r="A361" s="10">
        <v>393</v>
      </c>
      <c r="B361" s="29" t="s">
        <v>2805</v>
      </c>
      <c r="C361" s="19" t="s">
        <v>2806</v>
      </c>
      <c r="D361" s="40" t="s">
        <v>2213</v>
      </c>
      <c r="E361" s="22">
        <v>6632012033</v>
      </c>
      <c r="F361" s="77" t="s">
        <v>2807</v>
      </c>
      <c r="G361" s="29" t="s">
        <v>2808</v>
      </c>
      <c r="H361" s="11" t="s">
        <v>2809</v>
      </c>
      <c r="I361" s="13">
        <v>1026601818220</v>
      </c>
      <c r="J361" s="13">
        <v>668001001</v>
      </c>
      <c r="K361" s="17" t="s">
        <v>2810</v>
      </c>
      <c r="L361" s="18" t="s">
        <v>2811</v>
      </c>
      <c r="M361" s="18" t="s">
        <v>2812</v>
      </c>
      <c r="N361" s="18" t="s">
        <v>2813</v>
      </c>
      <c r="O361" s="98">
        <v>312</v>
      </c>
      <c r="P361" s="97">
        <f t="shared" si="5"/>
        <v>30.128205128205128</v>
      </c>
      <c r="Q361" s="80">
        <v>94</v>
      </c>
      <c r="R361" s="101">
        <v>393</v>
      </c>
      <c r="S361" s="94">
        <v>64</v>
      </c>
      <c r="T361" s="94">
        <v>63</v>
      </c>
      <c r="U361" s="94">
        <v>81</v>
      </c>
      <c r="V361" s="94">
        <v>77</v>
      </c>
      <c r="W361" s="94">
        <v>91</v>
      </c>
      <c r="X361" s="94">
        <v>6</v>
      </c>
      <c r="Y361" s="94">
        <v>5</v>
      </c>
      <c r="Z361" s="94">
        <v>93</v>
      </c>
      <c r="AA361" s="94">
        <v>93</v>
      </c>
      <c r="AB361" s="94">
        <v>71</v>
      </c>
      <c r="AC361" s="94">
        <v>69</v>
      </c>
      <c r="AD361" s="94">
        <v>93</v>
      </c>
      <c r="AE361" s="94">
        <v>94</v>
      </c>
      <c r="AF361" s="94">
        <v>92</v>
      </c>
      <c r="AG361" s="94">
        <v>93</v>
      </c>
    </row>
    <row r="362" spans="1:33" ht="63">
      <c r="A362" s="10">
        <v>395</v>
      </c>
      <c r="B362" s="11" t="s">
        <v>1035</v>
      </c>
      <c r="C362" s="19" t="s">
        <v>2806</v>
      </c>
      <c r="D362" s="19" t="s">
        <v>146</v>
      </c>
      <c r="E362" s="22">
        <v>6680002229</v>
      </c>
      <c r="F362" s="23" t="s">
        <v>2815</v>
      </c>
      <c r="G362" s="19" t="s">
        <v>2816</v>
      </c>
      <c r="H362" s="19" t="s">
        <v>2817</v>
      </c>
      <c r="I362" s="13">
        <v>1136680000478</v>
      </c>
      <c r="J362" s="13">
        <v>668001001</v>
      </c>
      <c r="K362" s="18" t="s">
        <v>2818</v>
      </c>
      <c r="L362" s="18" t="s">
        <v>2819</v>
      </c>
      <c r="M362" s="18" t="s">
        <v>2820</v>
      </c>
      <c r="N362" s="18" t="s">
        <v>2821</v>
      </c>
      <c r="O362" s="98">
        <v>500</v>
      </c>
      <c r="P362" s="97">
        <f t="shared" si="5"/>
        <v>30</v>
      </c>
      <c r="Q362" s="80">
        <v>150</v>
      </c>
      <c r="R362" s="101">
        <v>395</v>
      </c>
      <c r="S362" s="94">
        <v>117</v>
      </c>
      <c r="T362" s="94">
        <v>112</v>
      </c>
      <c r="U362" s="94">
        <v>108</v>
      </c>
      <c r="V362" s="94">
        <v>100</v>
      </c>
      <c r="W362" s="94">
        <v>112</v>
      </c>
      <c r="X362" s="94">
        <v>6</v>
      </c>
      <c r="Y362" s="94">
        <v>6</v>
      </c>
      <c r="Z362" s="94">
        <v>72</v>
      </c>
      <c r="AA362" s="94">
        <v>146</v>
      </c>
      <c r="AB362" s="94">
        <v>115</v>
      </c>
      <c r="AC362" s="94">
        <v>112</v>
      </c>
      <c r="AD362" s="94">
        <v>123</v>
      </c>
      <c r="AE362" s="94">
        <v>142</v>
      </c>
      <c r="AF362" s="94">
        <v>148</v>
      </c>
      <c r="AG362" s="94">
        <v>147</v>
      </c>
    </row>
    <row r="363" spans="1:33" ht="47.25">
      <c r="A363" s="10">
        <v>396</v>
      </c>
      <c r="B363" s="29" t="s">
        <v>2814</v>
      </c>
      <c r="C363" s="19" t="s">
        <v>2806</v>
      </c>
      <c r="D363" s="11" t="s">
        <v>107</v>
      </c>
      <c r="E363" s="22">
        <v>6632012643</v>
      </c>
      <c r="F363" s="23" t="s">
        <v>2822</v>
      </c>
      <c r="G363" s="19" t="s">
        <v>2823</v>
      </c>
      <c r="H363" s="19" t="s">
        <v>2824</v>
      </c>
      <c r="I363" s="13">
        <v>1026601813567</v>
      </c>
      <c r="J363" s="13">
        <v>668001001</v>
      </c>
      <c r="K363" s="17" t="s">
        <v>2825</v>
      </c>
      <c r="L363" s="18" t="s">
        <v>2826</v>
      </c>
      <c r="M363" s="18" t="s">
        <v>2827</v>
      </c>
      <c r="N363" s="18" t="s">
        <v>2828</v>
      </c>
      <c r="O363" s="98">
        <v>3133</v>
      </c>
      <c r="P363" s="97">
        <f t="shared" si="5"/>
        <v>19.150973507819984</v>
      </c>
      <c r="Q363" s="80">
        <v>600</v>
      </c>
      <c r="R363" s="101">
        <v>396</v>
      </c>
      <c r="S363" s="94">
        <v>532</v>
      </c>
      <c r="T363" s="94">
        <v>529</v>
      </c>
      <c r="U363" s="94">
        <v>518</v>
      </c>
      <c r="V363" s="94">
        <v>514</v>
      </c>
      <c r="W363" s="94">
        <v>564</v>
      </c>
      <c r="X363" s="94">
        <v>52</v>
      </c>
      <c r="Y363" s="94">
        <v>44</v>
      </c>
      <c r="Z363" s="94">
        <v>475</v>
      </c>
      <c r="AA363" s="94">
        <v>598</v>
      </c>
      <c r="AB363" s="94">
        <v>518</v>
      </c>
      <c r="AC363" s="94">
        <v>513</v>
      </c>
      <c r="AD363" s="94">
        <v>567</v>
      </c>
      <c r="AE363" s="94">
        <v>590</v>
      </c>
      <c r="AF363" s="94">
        <v>594</v>
      </c>
      <c r="AG363" s="94">
        <v>594</v>
      </c>
    </row>
    <row r="364" spans="1:33" ht="63">
      <c r="A364" s="10">
        <v>397</v>
      </c>
      <c r="B364" s="11" t="s">
        <v>1035</v>
      </c>
      <c r="C364" s="19" t="s">
        <v>2806</v>
      </c>
      <c r="D364" s="11" t="s">
        <v>146</v>
      </c>
      <c r="E364" s="22">
        <v>6632010043</v>
      </c>
      <c r="F364" s="12" t="s">
        <v>2829</v>
      </c>
      <c r="G364" s="11" t="s">
        <v>2830</v>
      </c>
      <c r="H364" s="11" t="s">
        <v>2831</v>
      </c>
      <c r="I364" s="13">
        <v>1026601817945</v>
      </c>
      <c r="J364" s="13">
        <v>668001001</v>
      </c>
      <c r="K364" s="17" t="s">
        <v>2832</v>
      </c>
      <c r="L364" s="18" t="s">
        <v>2833</v>
      </c>
      <c r="M364" s="21" t="s">
        <v>2834</v>
      </c>
      <c r="N364" s="18" t="s">
        <v>2835</v>
      </c>
      <c r="O364" s="98">
        <v>400</v>
      </c>
      <c r="P364" s="97">
        <f t="shared" si="5"/>
        <v>30</v>
      </c>
      <c r="Q364" s="80">
        <v>120</v>
      </c>
      <c r="R364" s="101">
        <v>397</v>
      </c>
      <c r="S364" s="94">
        <v>110</v>
      </c>
      <c r="T364" s="94">
        <v>108</v>
      </c>
      <c r="U364" s="94">
        <v>106</v>
      </c>
      <c r="V364" s="94">
        <v>103</v>
      </c>
      <c r="W364" s="94">
        <v>111</v>
      </c>
      <c r="X364" s="94">
        <v>7</v>
      </c>
      <c r="Y364" s="94">
        <v>7</v>
      </c>
      <c r="Z364" s="94">
        <v>109</v>
      </c>
      <c r="AA364" s="94">
        <v>119</v>
      </c>
      <c r="AB364" s="94">
        <v>102</v>
      </c>
      <c r="AC364" s="94">
        <v>98</v>
      </c>
      <c r="AD364" s="94">
        <v>116</v>
      </c>
      <c r="AE364" s="94">
        <v>117</v>
      </c>
      <c r="AF364" s="94">
        <v>117</v>
      </c>
      <c r="AG364" s="94">
        <v>118</v>
      </c>
    </row>
    <row r="365" spans="1:33" ht="47.25">
      <c r="A365" s="10">
        <v>398</v>
      </c>
      <c r="B365" s="19" t="s">
        <v>2814</v>
      </c>
      <c r="C365" s="19" t="s">
        <v>2806</v>
      </c>
      <c r="D365" s="11" t="s">
        <v>107</v>
      </c>
      <c r="E365" s="22">
        <v>6632011343</v>
      </c>
      <c r="F365" s="12" t="s">
        <v>2836</v>
      </c>
      <c r="G365" s="11" t="s">
        <v>2837</v>
      </c>
      <c r="H365" s="11" t="s">
        <v>2838</v>
      </c>
      <c r="I365" s="13">
        <v>1026601814238</v>
      </c>
      <c r="J365" s="13">
        <v>668001001</v>
      </c>
      <c r="K365" s="14" t="s">
        <v>2839</v>
      </c>
      <c r="L365" s="14" t="s">
        <v>2840</v>
      </c>
      <c r="M365" s="14">
        <v>3438562177</v>
      </c>
      <c r="N365" s="25" t="s">
        <v>2841</v>
      </c>
      <c r="O365" s="56">
        <v>1801</v>
      </c>
      <c r="P365" s="97">
        <f t="shared" si="5"/>
        <v>29.983342587451418</v>
      </c>
      <c r="Q365" s="80">
        <v>540</v>
      </c>
      <c r="R365" s="101">
        <v>398</v>
      </c>
      <c r="S365" s="94">
        <v>539</v>
      </c>
      <c r="T365" s="94">
        <v>539</v>
      </c>
      <c r="U365" s="94">
        <v>538</v>
      </c>
      <c r="V365" s="94">
        <v>536</v>
      </c>
      <c r="W365" s="94">
        <v>539</v>
      </c>
      <c r="X365" s="94">
        <v>111</v>
      </c>
      <c r="Y365" s="94">
        <v>109</v>
      </c>
      <c r="Z365" s="94">
        <v>539</v>
      </c>
      <c r="AA365" s="94">
        <v>539</v>
      </c>
      <c r="AB365" s="94">
        <v>538</v>
      </c>
      <c r="AC365" s="94">
        <v>538</v>
      </c>
      <c r="AD365" s="94">
        <v>540</v>
      </c>
      <c r="AE365" s="94">
        <v>539</v>
      </c>
      <c r="AF365" s="94">
        <v>539</v>
      </c>
      <c r="AG365" s="94">
        <v>540</v>
      </c>
    </row>
    <row r="366" spans="1:33" ht="63">
      <c r="A366" s="10">
        <v>399</v>
      </c>
      <c r="B366" s="11" t="s">
        <v>2267</v>
      </c>
      <c r="C366" s="11" t="s">
        <v>2268</v>
      </c>
      <c r="D366" s="11" t="s">
        <v>1265</v>
      </c>
      <c r="E366" s="10">
        <v>6620005715</v>
      </c>
      <c r="F366" s="12" t="s">
        <v>2842</v>
      </c>
      <c r="G366" s="11" t="s">
        <v>2843</v>
      </c>
      <c r="H366" s="11" t="s">
        <v>2844</v>
      </c>
      <c r="I366" s="13">
        <v>1026601300373</v>
      </c>
      <c r="J366" s="13">
        <v>668101001</v>
      </c>
      <c r="K366" s="14" t="s">
        <v>2845</v>
      </c>
      <c r="L366" s="18" t="s">
        <v>2846</v>
      </c>
      <c r="M366" s="14" t="s">
        <v>2847</v>
      </c>
      <c r="N366" s="86" t="s">
        <v>2848</v>
      </c>
      <c r="O366" s="56">
        <v>308</v>
      </c>
      <c r="P366" s="97">
        <f t="shared" si="5"/>
        <v>29.870129870129869</v>
      </c>
      <c r="Q366" s="80">
        <v>92</v>
      </c>
      <c r="R366" s="101">
        <v>399</v>
      </c>
      <c r="S366" s="94">
        <v>92</v>
      </c>
      <c r="T366" s="94">
        <v>92</v>
      </c>
      <c r="U366" s="94">
        <v>92</v>
      </c>
      <c r="V366" s="94">
        <v>92</v>
      </c>
      <c r="W366" s="94">
        <v>92</v>
      </c>
      <c r="X366" s="94">
        <v>1</v>
      </c>
      <c r="Y366" s="94">
        <v>1</v>
      </c>
      <c r="Z366" s="94">
        <v>92</v>
      </c>
      <c r="AA366" s="94">
        <v>92</v>
      </c>
      <c r="AB366" s="94">
        <v>92</v>
      </c>
      <c r="AC366" s="94">
        <v>92</v>
      </c>
      <c r="AD366" s="94">
        <v>92</v>
      </c>
      <c r="AE366" s="94">
        <v>92</v>
      </c>
      <c r="AF366" s="94">
        <v>92</v>
      </c>
      <c r="AG366" s="94">
        <v>92</v>
      </c>
    </row>
    <row r="367" spans="1:33" ht="63">
      <c r="A367" s="10">
        <v>400</v>
      </c>
      <c r="B367" s="11" t="s">
        <v>2849</v>
      </c>
      <c r="C367" s="11" t="s">
        <v>2457</v>
      </c>
      <c r="D367" s="44" t="s">
        <v>1273</v>
      </c>
      <c r="E367" s="10">
        <v>6610003395</v>
      </c>
      <c r="F367" s="43" t="s">
        <v>2850</v>
      </c>
      <c r="G367" s="11" t="s">
        <v>2851</v>
      </c>
      <c r="H367" s="44" t="s">
        <v>2852</v>
      </c>
      <c r="I367" s="13">
        <v>1026600860362</v>
      </c>
      <c r="J367" s="13">
        <v>661701001</v>
      </c>
      <c r="K367" s="14" t="s">
        <v>2853</v>
      </c>
      <c r="L367" s="14" t="s">
        <v>2854</v>
      </c>
      <c r="M367" s="14" t="s">
        <v>2855</v>
      </c>
      <c r="N367" s="14" t="s">
        <v>2856</v>
      </c>
      <c r="O367" s="56">
        <v>293</v>
      </c>
      <c r="P367" s="97">
        <f t="shared" si="5"/>
        <v>30.034129692832767</v>
      </c>
      <c r="Q367" s="80">
        <v>88</v>
      </c>
      <c r="R367" s="101">
        <v>400</v>
      </c>
      <c r="S367" s="94">
        <v>72</v>
      </c>
      <c r="T367" s="94">
        <v>72</v>
      </c>
      <c r="U367" s="94">
        <v>65</v>
      </c>
      <c r="V367" s="94">
        <v>63</v>
      </c>
      <c r="W367" s="94">
        <v>83</v>
      </c>
      <c r="X367" s="94">
        <v>5</v>
      </c>
      <c r="Y367" s="94">
        <v>4</v>
      </c>
      <c r="Z367" s="94">
        <v>86</v>
      </c>
      <c r="AA367" s="94">
        <v>87</v>
      </c>
      <c r="AB367" s="94">
        <v>70</v>
      </c>
      <c r="AC367" s="94">
        <v>67</v>
      </c>
      <c r="AD367" s="94">
        <v>87</v>
      </c>
      <c r="AE367" s="94">
        <v>86</v>
      </c>
      <c r="AF367" s="94">
        <v>85</v>
      </c>
      <c r="AG367" s="94">
        <v>87</v>
      </c>
    </row>
    <row r="368" spans="1:33" ht="78.75">
      <c r="A368" s="10">
        <v>401</v>
      </c>
      <c r="B368" s="11" t="s">
        <v>2857</v>
      </c>
      <c r="C368" s="11" t="s">
        <v>2108</v>
      </c>
      <c r="D368" s="11" t="s">
        <v>2858</v>
      </c>
      <c r="E368" s="14">
        <v>6624006950</v>
      </c>
      <c r="F368" s="12" t="s">
        <v>2859</v>
      </c>
      <c r="G368" s="11" t="s">
        <v>2860</v>
      </c>
      <c r="H368" s="11" t="s">
        <v>2861</v>
      </c>
      <c r="I368" s="13">
        <v>1026601484678</v>
      </c>
      <c r="J368" s="13">
        <v>668101001</v>
      </c>
      <c r="K368" s="14" t="s">
        <v>2862</v>
      </c>
      <c r="L368" s="14" t="s">
        <v>2863</v>
      </c>
      <c r="M368" s="14">
        <v>83434293291</v>
      </c>
      <c r="N368" s="16" t="s">
        <v>2864</v>
      </c>
      <c r="O368" s="56">
        <v>164</v>
      </c>
      <c r="P368" s="97">
        <f t="shared" si="5"/>
        <v>29.878048780487802</v>
      </c>
      <c r="Q368" s="80">
        <v>49</v>
      </c>
      <c r="R368" s="101">
        <v>401</v>
      </c>
      <c r="S368" s="94">
        <v>48</v>
      </c>
      <c r="T368" s="94">
        <v>48</v>
      </c>
      <c r="U368" s="94">
        <v>41</v>
      </c>
      <c r="V368" s="94">
        <v>40</v>
      </c>
      <c r="W368" s="94">
        <v>44</v>
      </c>
      <c r="X368" s="94">
        <v>3</v>
      </c>
      <c r="Y368" s="94">
        <v>3</v>
      </c>
      <c r="Z368" s="94">
        <v>48</v>
      </c>
      <c r="AA368" s="94">
        <v>49</v>
      </c>
      <c r="AB368" s="94">
        <v>44</v>
      </c>
      <c r="AC368" s="94">
        <v>43</v>
      </c>
      <c r="AD368" s="94">
        <v>49</v>
      </c>
      <c r="AE368" s="94">
        <v>49</v>
      </c>
      <c r="AF368" s="94">
        <v>49</v>
      </c>
      <c r="AG368" s="94">
        <v>48</v>
      </c>
    </row>
    <row r="369" spans="1:33" ht="94.5">
      <c r="A369" s="10">
        <v>402</v>
      </c>
      <c r="B369" s="11" t="s">
        <v>2857</v>
      </c>
      <c r="C369" s="11" t="s">
        <v>2108</v>
      </c>
      <c r="D369" s="11" t="s">
        <v>2865</v>
      </c>
      <c r="E369" s="14">
        <v>6624007061</v>
      </c>
      <c r="F369" s="12" t="s">
        <v>2865</v>
      </c>
      <c r="G369" s="11" t="s">
        <v>2866</v>
      </c>
      <c r="H369" s="11" t="s">
        <v>2867</v>
      </c>
      <c r="I369" s="13">
        <v>1026601484931</v>
      </c>
      <c r="J369" s="13">
        <v>668101001</v>
      </c>
      <c r="K369" s="14" t="s">
        <v>2868</v>
      </c>
      <c r="L369" s="14" t="s">
        <v>2869</v>
      </c>
      <c r="M369" s="14">
        <v>83434227174</v>
      </c>
      <c r="N369" s="16" t="s">
        <v>2870</v>
      </c>
      <c r="O369" s="56">
        <v>158</v>
      </c>
      <c r="P369" s="97">
        <f t="shared" si="5"/>
        <v>29.746835443037973</v>
      </c>
      <c r="Q369" s="80">
        <v>47</v>
      </c>
      <c r="R369" s="101">
        <v>402</v>
      </c>
      <c r="S369" s="94">
        <v>43</v>
      </c>
      <c r="T369" s="94">
        <v>41</v>
      </c>
      <c r="U369" s="94">
        <v>32</v>
      </c>
      <c r="V369" s="94">
        <v>29</v>
      </c>
      <c r="W369" s="94">
        <v>37</v>
      </c>
      <c r="X369" s="94">
        <v>2</v>
      </c>
      <c r="Y369" s="94">
        <v>1</v>
      </c>
      <c r="Z369" s="94">
        <v>46</v>
      </c>
      <c r="AA369" s="94">
        <v>46</v>
      </c>
      <c r="AB369" s="94">
        <v>35</v>
      </c>
      <c r="AC369" s="94">
        <v>34</v>
      </c>
      <c r="AD369" s="94">
        <v>46</v>
      </c>
      <c r="AE369" s="94">
        <v>46</v>
      </c>
      <c r="AF369" s="94">
        <v>46</v>
      </c>
      <c r="AG369" s="94">
        <v>47</v>
      </c>
    </row>
    <row r="370" spans="1:33" ht="63">
      <c r="A370" s="10">
        <v>403</v>
      </c>
      <c r="B370" s="11" t="s">
        <v>2871</v>
      </c>
      <c r="C370" s="11" t="s">
        <v>1160</v>
      </c>
      <c r="D370" s="11" t="s">
        <v>1250</v>
      </c>
      <c r="E370" s="10">
        <v>6626009201</v>
      </c>
      <c r="F370" s="12" t="s">
        <v>2872</v>
      </c>
      <c r="G370" s="11" t="s">
        <v>2873</v>
      </c>
      <c r="H370" s="11" t="s">
        <v>2874</v>
      </c>
      <c r="I370" s="13">
        <v>1026601607603</v>
      </c>
      <c r="J370" s="13">
        <v>667901001</v>
      </c>
      <c r="K370" s="14" t="s">
        <v>2875</v>
      </c>
      <c r="L370" s="14" t="s">
        <v>2876</v>
      </c>
      <c r="M370" s="14">
        <v>83435059007</v>
      </c>
      <c r="N370" s="25" t="s">
        <v>2877</v>
      </c>
      <c r="O370" s="56">
        <v>440</v>
      </c>
      <c r="P370" s="97">
        <f t="shared" si="5"/>
        <v>30</v>
      </c>
      <c r="Q370" s="80">
        <v>132</v>
      </c>
      <c r="R370" s="101">
        <v>403</v>
      </c>
      <c r="S370" s="94">
        <v>128</v>
      </c>
      <c r="T370" s="94">
        <v>123</v>
      </c>
      <c r="U370" s="94">
        <v>117</v>
      </c>
      <c r="V370" s="94">
        <v>112</v>
      </c>
      <c r="W370" s="94">
        <v>97</v>
      </c>
      <c r="X370" s="94">
        <v>4</v>
      </c>
      <c r="Y370" s="94">
        <v>4</v>
      </c>
      <c r="Z370" s="94">
        <v>129</v>
      </c>
      <c r="AA370" s="94">
        <v>132</v>
      </c>
      <c r="AB370" s="94">
        <v>87</v>
      </c>
      <c r="AC370" s="94">
        <v>87</v>
      </c>
      <c r="AD370" s="94">
        <v>129</v>
      </c>
      <c r="AE370" s="94">
        <v>127</v>
      </c>
      <c r="AF370" s="94">
        <v>126</v>
      </c>
      <c r="AG370" s="94">
        <v>129</v>
      </c>
    </row>
    <row r="371" spans="1:33" ht="47.25">
      <c r="A371" s="10">
        <v>404</v>
      </c>
      <c r="B371" s="11" t="s">
        <v>2878</v>
      </c>
      <c r="C371" s="11" t="s">
        <v>1036</v>
      </c>
      <c r="D371" s="11" t="s">
        <v>107</v>
      </c>
      <c r="E371" s="10">
        <v>6627008899</v>
      </c>
      <c r="F371" s="12" t="s">
        <v>2879</v>
      </c>
      <c r="G371" s="11" t="s">
        <v>2880</v>
      </c>
      <c r="H371" s="11" t="s">
        <v>2881</v>
      </c>
      <c r="I371" s="13">
        <v>1026601645663</v>
      </c>
      <c r="J371" s="13">
        <v>668401001</v>
      </c>
      <c r="K371" s="14" t="s">
        <v>2882</v>
      </c>
      <c r="L371" s="14" t="s">
        <v>2883</v>
      </c>
      <c r="M371" s="14">
        <v>83439734402</v>
      </c>
      <c r="N371" s="25" t="s">
        <v>2884</v>
      </c>
      <c r="O371" s="56">
        <v>1381</v>
      </c>
      <c r="P371" s="97">
        <f t="shared" si="5"/>
        <v>29.97827661115134</v>
      </c>
      <c r="Q371" s="80">
        <v>414</v>
      </c>
      <c r="R371" s="101">
        <v>404</v>
      </c>
      <c r="S371" s="94">
        <v>348</v>
      </c>
      <c r="T371" s="94">
        <v>339</v>
      </c>
      <c r="U371" s="94">
        <v>319</v>
      </c>
      <c r="V371" s="94">
        <v>309</v>
      </c>
      <c r="W371" s="94">
        <v>349</v>
      </c>
      <c r="X371" s="94">
        <v>25</v>
      </c>
      <c r="Y371" s="94">
        <v>21</v>
      </c>
      <c r="Z371" s="94">
        <v>389</v>
      </c>
      <c r="AA371" s="94">
        <v>410</v>
      </c>
      <c r="AB371" s="94">
        <v>306</v>
      </c>
      <c r="AC371" s="94">
        <v>290</v>
      </c>
      <c r="AD371" s="94">
        <v>405</v>
      </c>
      <c r="AE371" s="94">
        <v>397</v>
      </c>
      <c r="AF371" s="94">
        <v>400</v>
      </c>
      <c r="AG371" s="94">
        <v>409</v>
      </c>
    </row>
    <row r="372" spans="1:33" ht="78.75">
      <c r="A372" s="10">
        <v>405</v>
      </c>
      <c r="B372" s="11" t="s">
        <v>2885</v>
      </c>
      <c r="C372" s="11" t="s">
        <v>2886</v>
      </c>
      <c r="D372" s="11" t="s">
        <v>2887</v>
      </c>
      <c r="E372" s="10">
        <v>6615003374</v>
      </c>
      <c r="F372" s="12" t="s">
        <v>2888</v>
      </c>
      <c r="G372" s="11" t="s">
        <v>2889</v>
      </c>
      <c r="H372" s="11" t="s">
        <v>2890</v>
      </c>
      <c r="I372" s="13">
        <v>1026601126331</v>
      </c>
      <c r="J372" s="13">
        <v>668101001</v>
      </c>
      <c r="K372" s="14" t="s">
        <v>2891</v>
      </c>
      <c r="L372" s="18" t="s">
        <v>2892</v>
      </c>
      <c r="M372" s="14" t="s">
        <v>2893</v>
      </c>
      <c r="N372" s="25" t="s">
        <v>2894</v>
      </c>
      <c r="O372" s="56">
        <v>95</v>
      </c>
      <c r="P372" s="97">
        <v>30</v>
      </c>
      <c r="Q372" s="80">
        <v>29</v>
      </c>
      <c r="R372" s="101">
        <v>405</v>
      </c>
      <c r="S372" s="94">
        <v>26</v>
      </c>
      <c r="T372" s="94">
        <v>26</v>
      </c>
      <c r="U372" s="94">
        <v>26</v>
      </c>
      <c r="V372" s="94">
        <v>26</v>
      </c>
      <c r="W372" s="94">
        <v>26</v>
      </c>
      <c r="X372" s="94">
        <v>1</v>
      </c>
      <c r="Y372" s="94">
        <v>1</v>
      </c>
      <c r="Z372" s="94">
        <v>29</v>
      </c>
      <c r="AA372" s="94">
        <v>29</v>
      </c>
      <c r="AB372" s="94">
        <v>26</v>
      </c>
      <c r="AC372" s="94">
        <v>26</v>
      </c>
      <c r="AD372" s="94">
        <v>29</v>
      </c>
      <c r="AE372" s="94">
        <v>28</v>
      </c>
      <c r="AF372" s="94">
        <v>29</v>
      </c>
      <c r="AG372" s="94">
        <v>29</v>
      </c>
    </row>
    <row r="373" spans="1:33" ht="63">
      <c r="A373" s="10">
        <v>406</v>
      </c>
      <c r="B373" s="11" t="s">
        <v>2885</v>
      </c>
      <c r="C373" s="11" t="s">
        <v>2886</v>
      </c>
      <c r="D373" s="11" t="s">
        <v>2887</v>
      </c>
      <c r="E373" s="10">
        <v>6615003085</v>
      </c>
      <c r="F373" s="12" t="s">
        <v>2895</v>
      </c>
      <c r="G373" s="11" t="s">
        <v>2896</v>
      </c>
      <c r="H373" s="87" t="s">
        <v>2897</v>
      </c>
      <c r="I373" s="13">
        <v>1026601126111</v>
      </c>
      <c r="J373" s="13">
        <v>668101001</v>
      </c>
      <c r="K373" s="14" t="s">
        <v>2898</v>
      </c>
      <c r="L373" s="18" t="s">
        <v>2899</v>
      </c>
      <c r="M373" s="14" t="s">
        <v>2900</v>
      </c>
      <c r="N373" s="25" t="s">
        <v>2901</v>
      </c>
      <c r="O373" s="56">
        <v>232</v>
      </c>
      <c r="P373" s="97">
        <f t="shared" si="5"/>
        <v>30.172413793103448</v>
      </c>
      <c r="Q373" s="80">
        <v>70</v>
      </c>
      <c r="R373" s="101">
        <v>406</v>
      </c>
      <c r="S373" s="94">
        <v>66</v>
      </c>
      <c r="T373" s="94">
        <v>65</v>
      </c>
      <c r="U373" s="94">
        <v>66</v>
      </c>
      <c r="V373" s="94">
        <v>62</v>
      </c>
      <c r="W373" s="94">
        <v>63</v>
      </c>
      <c r="X373" s="94">
        <v>9</v>
      </c>
      <c r="Y373" s="94">
        <v>7</v>
      </c>
      <c r="Z373" s="94">
        <v>51</v>
      </c>
      <c r="AA373" s="94">
        <v>68</v>
      </c>
      <c r="AB373" s="94">
        <v>62</v>
      </c>
      <c r="AC373" s="94">
        <v>60</v>
      </c>
      <c r="AD373" s="94">
        <v>64</v>
      </c>
      <c r="AE373" s="94">
        <v>67</v>
      </c>
      <c r="AF373" s="94">
        <v>69</v>
      </c>
      <c r="AG373" s="94">
        <v>70</v>
      </c>
    </row>
    <row r="374" spans="1:33" ht="63">
      <c r="A374" s="10">
        <v>407</v>
      </c>
      <c r="B374" s="11" t="s">
        <v>2885</v>
      </c>
      <c r="C374" s="11" t="s">
        <v>2886</v>
      </c>
      <c r="D374" s="11" t="s">
        <v>2887</v>
      </c>
      <c r="E374" s="10">
        <v>6615005149</v>
      </c>
      <c r="F374" s="12" t="s">
        <v>2902</v>
      </c>
      <c r="G374" s="11" t="s">
        <v>2903</v>
      </c>
      <c r="H374" s="11" t="s">
        <v>2904</v>
      </c>
      <c r="I374" s="13">
        <v>1026601126727</v>
      </c>
      <c r="J374" s="13">
        <v>668101001</v>
      </c>
      <c r="K374" s="14" t="s">
        <v>2905</v>
      </c>
      <c r="L374" s="14" t="s">
        <v>2906</v>
      </c>
      <c r="M374" s="14" t="s">
        <v>2907</v>
      </c>
      <c r="N374" s="25" t="s">
        <v>2908</v>
      </c>
      <c r="O374" s="56">
        <v>176</v>
      </c>
      <c r="P374" s="97">
        <f t="shared" si="5"/>
        <v>30.113636363636363</v>
      </c>
      <c r="Q374" s="80">
        <v>53</v>
      </c>
      <c r="R374" s="101">
        <v>407</v>
      </c>
      <c r="S374" s="94">
        <v>41</v>
      </c>
      <c r="T374" s="94">
        <v>39</v>
      </c>
      <c r="U374" s="94">
        <v>19</v>
      </c>
      <c r="V374" s="94">
        <v>18</v>
      </c>
      <c r="W374" s="94">
        <v>47</v>
      </c>
      <c r="X374" s="94">
        <v>1</v>
      </c>
      <c r="Y374" s="94">
        <v>1</v>
      </c>
      <c r="Z374" s="94">
        <v>24</v>
      </c>
      <c r="AA374" s="94">
        <v>52</v>
      </c>
      <c r="AB374" s="94">
        <v>35</v>
      </c>
      <c r="AC374" s="94">
        <v>32</v>
      </c>
      <c r="AD374" s="94">
        <v>41</v>
      </c>
      <c r="AE374" s="94">
        <v>47</v>
      </c>
      <c r="AF374" s="94">
        <v>50</v>
      </c>
      <c r="AG374" s="94">
        <v>53</v>
      </c>
    </row>
    <row r="375" spans="1:33" ht="63">
      <c r="A375" s="10">
        <v>408</v>
      </c>
      <c r="B375" s="11" t="s">
        <v>2885</v>
      </c>
      <c r="C375" s="11" t="s">
        <v>2886</v>
      </c>
      <c r="D375" s="11" t="s">
        <v>2887</v>
      </c>
      <c r="E375" s="10">
        <v>6615005519</v>
      </c>
      <c r="F375" s="12" t="s">
        <v>2909</v>
      </c>
      <c r="G375" s="11" t="s">
        <v>2910</v>
      </c>
      <c r="H375" s="11" t="s">
        <v>2911</v>
      </c>
      <c r="I375" s="13">
        <v>1026601126177</v>
      </c>
      <c r="J375" s="13">
        <v>668101001</v>
      </c>
      <c r="K375" s="14" t="s">
        <v>2912</v>
      </c>
      <c r="L375" s="14" t="s">
        <v>2913</v>
      </c>
      <c r="M375" s="14" t="s">
        <v>2914</v>
      </c>
      <c r="N375" s="25" t="s">
        <v>2915</v>
      </c>
      <c r="O375" s="56">
        <v>164</v>
      </c>
      <c r="P375" s="97">
        <f t="shared" si="5"/>
        <v>29.878048780487802</v>
      </c>
      <c r="Q375" s="80">
        <v>49</v>
      </c>
      <c r="R375" s="101">
        <v>408</v>
      </c>
      <c r="S375" s="94">
        <v>47</v>
      </c>
      <c r="T375" s="94">
        <v>47</v>
      </c>
      <c r="U375" s="94">
        <v>48</v>
      </c>
      <c r="V375" s="94">
        <v>48</v>
      </c>
      <c r="W375" s="94">
        <v>49</v>
      </c>
      <c r="X375" s="94">
        <v>1</v>
      </c>
      <c r="Y375" s="94">
        <v>1</v>
      </c>
      <c r="Z375" s="94">
        <v>45</v>
      </c>
      <c r="AA375" s="94">
        <v>49</v>
      </c>
      <c r="AB375" s="94">
        <v>44</v>
      </c>
      <c r="AC375" s="94">
        <v>44</v>
      </c>
      <c r="AD375" s="94">
        <v>48</v>
      </c>
      <c r="AE375" s="94">
        <v>48</v>
      </c>
      <c r="AF375" s="94">
        <v>49</v>
      </c>
      <c r="AG375" s="94">
        <v>48</v>
      </c>
    </row>
    <row r="376" spans="1:33" ht="63">
      <c r="A376" s="10">
        <v>409</v>
      </c>
      <c r="B376" s="11" t="s">
        <v>2885</v>
      </c>
      <c r="C376" s="11" t="s">
        <v>2886</v>
      </c>
      <c r="D376" s="11" t="s">
        <v>2887</v>
      </c>
      <c r="E376" s="10">
        <v>6615008848</v>
      </c>
      <c r="F376" s="12" t="s">
        <v>2916</v>
      </c>
      <c r="G376" s="11" t="s">
        <v>2917</v>
      </c>
      <c r="H376" s="11" t="s">
        <v>2918</v>
      </c>
      <c r="I376" s="13">
        <v>1046600870128</v>
      </c>
      <c r="J376" s="13">
        <v>668101001</v>
      </c>
      <c r="K376" s="14" t="s">
        <v>2919</v>
      </c>
      <c r="L376" s="14" t="s">
        <v>2920</v>
      </c>
      <c r="M376" s="14" t="s">
        <v>2921</v>
      </c>
      <c r="N376" s="25" t="s">
        <v>2922</v>
      </c>
      <c r="O376" s="56">
        <v>430</v>
      </c>
      <c r="P376" s="97">
        <f t="shared" si="5"/>
        <v>30</v>
      </c>
      <c r="Q376" s="80">
        <v>129</v>
      </c>
      <c r="R376" s="101">
        <v>409</v>
      </c>
      <c r="S376" s="94">
        <v>109</v>
      </c>
      <c r="T376" s="94">
        <v>105</v>
      </c>
      <c r="U376" s="94">
        <v>65</v>
      </c>
      <c r="V376" s="94">
        <v>61</v>
      </c>
      <c r="W376" s="94">
        <v>100</v>
      </c>
      <c r="X376" s="94">
        <v>4</v>
      </c>
      <c r="Y376" s="94">
        <v>2</v>
      </c>
      <c r="Z376" s="94">
        <v>110</v>
      </c>
      <c r="AA376" s="94">
        <v>125</v>
      </c>
      <c r="AB376" s="94">
        <v>66</v>
      </c>
      <c r="AC376" s="94">
        <v>62</v>
      </c>
      <c r="AD376" s="94">
        <v>121</v>
      </c>
      <c r="AE376" s="94">
        <v>119</v>
      </c>
      <c r="AF376" s="94">
        <v>123</v>
      </c>
      <c r="AG376" s="94">
        <v>126</v>
      </c>
    </row>
    <row r="377" spans="1:33" ht="63">
      <c r="A377" s="10">
        <v>410</v>
      </c>
      <c r="B377" s="11" t="s">
        <v>2885</v>
      </c>
      <c r="C377" s="11" t="s">
        <v>2886</v>
      </c>
      <c r="D377" s="11" t="s">
        <v>2887</v>
      </c>
      <c r="E377" s="10">
        <v>6615005501</v>
      </c>
      <c r="F377" s="12" t="s">
        <v>2923</v>
      </c>
      <c r="G377" s="11" t="s">
        <v>2924</v>
      </c>
      <c r="H377" s="11" t="s">
        <v>2925</v>
      </c>
      <c r="I377" s="13">
        <v>1026601126243</v>
      </c>
      <c r="J377" s="13">
        <v>668101001</v>
      </c>
      <c r="K377" s="14" t="s">
        <v>2926</v>
      </c>
      <c r="L377" s="14" t="s">
        <v>2927</v>
      </c>
      <c r="M377" s="14" t="s">
        <v>2928</v>
      </c>
      <c r="N377" s="25" t="s">
        <v>2929</v>
      </c>
      <c r="O377" s="56">
        <v>230</v>
      </c>
      <c r="P377" s="97">
        <f t="shared" si="5"/>
        <v>30</v>
      </c>
      <c r="Q377" s="80">
        <v>69</v>
      </c>
      <c r="R377" s="101">
        <v>410</v>
      </c>
      <c r="S377" s="94">
        <v>52</v>
      </c>
      <c r="T377" s="94">
        <v>52</v>
      </c>
      <c r="U377" s="94">
        <v>50</v>
      </c>
      <c r="V377" s="94">
        <v>45</v>
      </c>
      <c r="W377" s="94">
        <v>58</v>
      </c>
      <c r="X377" s="94">
        <v>3</v>
      </c>
      <c r="Y377" s="94">
        <v>2</v>
      </c>
      <c r="Z377" s="94">
        <v>68</v>
      </c>
      <c r="AA377" s="94">
        <v>68</v>
      </c>
      <c r="AB377" s="94">
        <v>52</v>
      </c>
      <c r="AC377" s="94">
        <v>50</v>
      </c>
      <c r="AD377" s="94">
        <v>67</v>
      </c>
      <c r="AE377" s="94">
        <v>65</v>
      </c>
      <c r="AF377" s="94">
        <v>66</v>
      </c>
      <c r="AG377" s="94">
        <v>67</v>
      </c>
    </row>
    <row r="378" spans="1:33" ht="63">
      <c r="A378" s="10">
        <v>411</v>
      </c>
      <c r="B378" s="11" t="s">
        <v>2885</v>
      </c>
      <c r="C378" s="11" t="s">
        <v>2886</v>
      </c>
      <c r="D378" s="11" t="s">
        <v>1265</v>
      </c>
      <c r="E378" s="10">
        <v>6615000905</v>
      </c>
      <c r="F378" s="12" t="s">
        <v>2930</v>
      </c>
      <c r="G378" s="11" t="s">
        <v>2931</v>
      </c>
      <c r="H378" s="11" t="s">
        <v>2932</v>
      </c>
      <c r="I378" s="13">
        <v>1026601126947</v>
      </c>
      <c r="J378" s="13">
        <v>668101001</v>
      </c>
      <c r="K378" s="14" t="s">
        <v>2933</v>
      </c>
      <c r="L378" s="14" t="s">
        <v>2934</v>
      </c>
      <c r="M378" s="14" t="s">
        <v>2935</v>
      </c>
      <c r="N378" s="25" t="s">
        <v>2936</v>
      </c>
      <c r="O378" s="56">
        <v>103</v>
      </c>
      <c r="P378" s="97">
        <f t="shared" si="5"/>
        <v>30.097087378640776</v>
      </c>
      <c r="Q378" s="80">
        <v>31</v>
      </c>
      <c r="R378" s="101">
        <v>411</v>
      </c>
      <c r="S378" s="94">
        <v>30</v>
      </c>
      <c r="T378" s="94">
        <v>29</v>
      </c>
      <c r="U378" s="94">
        <v>28</v>
      </c>
      <c r="V378" s="94">
        <v>28</v>
      </c>
      <c r="W378" s="94">
        <v>30</v>
      </c>
      <c r="X378" s="94">
        <v>1</v>
      </c>
      <c r="Y378" s="94">
        <v>1</v>
      </c>
      <c r="Z378" s="94">
        <v>30</v>
      </c>
      <c r="AA378" s="94">
        <v>31</v>
      </c>
      <c r="AB378" s="94">
        <v>27</v>
      </c>
      <c r="AC378" s="94">
        <v>27</v>
      </c>
      <c r="AD378" s="94">
        <v>31</v>
      </c>
      <c r="AE378" s="94">
        <v>31</v>
      </c>
      <c r="AF378" s="94">
        <v>31</v>
      </c>
      <c r="AG378" s="94">
        <v>31</v>
      </c>
    </row>
    <row r="379" spans="1:33" ht="63">
      <c r="A379" s="10">
        <v>412</v>
      </c>
      <c r="B379" s="11" t="s">
        <v>2885</v>
      </c>
      <c r="C379" s="11" t="s">
        <v>2886</v>
      </c>
      <c r="D379" s="11" t="s">
        <v>2887</v>
      </c>
      <c r="E379" s="10">
        <v>6615006142</v>
      </c>
      <c r="F379" s="12" t="s">
        <v>2937</v>
      </c>
      <c r="G379" s="11" t="s">
        <v>2938</v>
      </c>
      <c r="H379" s="11" t="s">
        <v>2939</v>
      </c>
      <c r="I379" s="13">
        <v>1026601126353</v>
      </c>
      <c r="J379" s="13">
        <v>668101001</v>
      </c>
      <c r="K379" s="14" t="s">
        <v>2940</v>
      </c>
      <c r="L379" s="14" t="s">
        <v>2941</v>
      </c>
      <c r="M379" s="14" t="s">
        <v>2942</v>
      </c>
      <c r="N379" s="25" t="s">
        <v>2943</v>
      </c>
      <c r="O379" s="56">
        <v>250</v>
      </c>
      <c r="P379" s="97">
        <f t="shared" si="5"/>
        <v>30</v>
      </c>
      <c r="Q379" s="80">
        <v>75</v>
      </c>
      <c r="R379" s="101">
        <v>412</v>
      </c>
      <c r="S379" s="94">
        <v>53</v>
      </c>
      <c r="T379" s="94">
        <v>51</v>
      </c>
      <c r="U379" s="94">
        <v>54</v>
      </c>
      <c r="V379" s="94">
        <v>49</v>
      </c>
      <c r="W379" s="94">
        <v>58</v>
      </c>
      <c r="X379" s="94">
        <v>2</v>
      </c>
      <c r="Y379" s="94">
        <v>1</v>
      </c>
      <c r="Z379" s="94">
        <v>38</v>
      </c>
      <c r="AA379" s="94">
        <v>73</v>
      </c>
      <c r="AB379" s="94">
        <v>52</v>
      </c>
      <c r="AC379" s="94">
        <v>48</v>
      </c>
      <c r="AD379" s="94">
        <v>60</v>
      </c>
      <c r="AE379" s="94">
        <v>70</v>
      </c>
      <c r="AF379" s="94">
        <v>72</v>
      </c>
      <c r="AG379" s="94">
        <v>71</v>
      </c>
    </row>
    <row r="380" spans="1:33" ht="63">
      <c r="A380" s="10">
        <v>413</v>
      </c>
      <c r="B380" s="11" t="s">
        <v>2885</v>
      </c>
      <c r="C380" s="11" t="s">
        <v>2886</v>
      </c>
      <c r="D380" s="11" t="s">
        <v>2887</v>
      </c>
      <c r="E380" s="10">
        <v>6615006336</v>
      </c>
      <c r="F380" s="12" t="s">
        <v>2944</v>
      </c>
      <c r="G380" s="11" t="s">
        <v>2945</v>
      </c>
      <c r="H380" s="11" t="s">
        <v>2946</v>
      </c>
      <c r="I380" s="13">
        <v>1026601126540</v>
      </c>
      <c r="J380" s="13">
        <v>668101001</v>
      </c>
      <c r="K380" s="14" t="s">
        <v>2947</v>
      </c>
      <c r="L380" s="14" t="s">
        <v>2948</v>
      </c>
      <c r="M380" s="14" t="s">
        <v>2900</v>
      </c>
      <c r="N380" s="25" t="s">
        <v>2949</v>
      </c>
      <c r="O380" s="56">
        <v>578</v>
      </c>
      <c r="P380" s="97">
        <f t="shared" si="5"/>
        <v>29.930795847750861</v>
      </c>
      <c r="Q380" s="80">
        <v>173</v>
      </c>
      <c r="R380" s="101">
        <v>413</v>
      </c>
      <c r="S380" s="94">
        <v>161</v>
      </c>
      <c r="T380" s="94">
        <v>157</v>
      </c>
      <c r="U380" s="94">
        <v>111</v>
      </c>
      <c r="V380" s="94">
        <v>107</v>
      </c>
      <c r="W380" s="94">
        <v>166</v>
      </c>
      <c r="X380" s="94">
        <v>7</v>
      </c>
      <c r="Y380" s="94">
        <v>6</v>
      </c>
      <c r="Z380" s="94">
        <v>69</v>
      </c>
      <c r="AA380" s="94">
        <v>171</v>
      </c>
      <c r="AB380" s="94">
        <v>121</v>
      </c>
      <c r="AC380" s="94">
        <v>119</v>
      </c>
      <c r="AD380" s="94">
        <v>139</v>
      </c>
      <c r="AE380" s="94">
        <v>164</v>
      </c>
      <c r="AF380" s="94">
        <v>169</v>
      </c>
      <c r="AG380" s="94">
        <v>170</v>
      </c>
    </row>
    <row r="381" spans="1:33" ht="15.75">
      <c r="A381" s="103"/>
      <c r="B381" s="103"/>
      <c r="C381" s="103"/>
      <c r="D381" s="103"/>
      <c r="E381" s="103"/>
      <c r="F381" s="104" t="s">
        <v>2951</v>
      </c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5">
        <f>SUM(Q2:Q380)</f>
        <v>68795</v>
      </c>
      <c r="R381" s="91"/>
    </row>
  </sheetData>
  <hyperlinks>
    <hyperlink ref="L2" r:id="rId1" display="muz_school9@mail.ru"/>
    <hyperlink ref="L8" r:id="rId2"/>
    <hyperlink ref="L11" r:id="rId3"/>
    <hyperlink ref="L13" r:id="rId4" display="moukdod10@yandex.ru"/>
    <hyperlink ref="L14" r:id="rId5" display="school12@mail.ru"/>
    <hyperlink ref="L16" r:id="rId6"/>
    <hyperlink ref="L17" r:id="rId7"/>
    <hyperlink ref="L18" r:id="rId8"/>
    <hyperlink ref="L20" r:id="rId9" display="edshi9@mail.ru"/>
    <hyperlink ref="L21" r:id="rId10" display="avesta94@mail.ru"/>
    <hyperlink ref="L24" r:id="rId11" display="glinka1935@yandex.ru"/>
    <hyperlink ref="L25" r:id="rId12" display="mbuk_dshi7@mail.ru"/>
    <hyperlink ref="L26" r:id="rId13"/>
    <hyperlink ref="L27" r:id="rId14"/>
    <hyperlink ref="L28" r:id="rId15" display="info@dmsh7.com"/>
    <hyperlink ref="L29" r:id="rId16" display="art4mail@yandex.ru"/>
    <hyperlink ref="L30" r:id="rId17" display="edshi15@yandex.ru"/>
    <hyperlink ref="L31" r:id="rId18" display="trio.mus@mail.ru"/>
    <hyperlink ref="L33" r:id="rId19" display="detsad182mi@mail.ru"/>
    <hyperlink ref="L35" r:id="rId20" display="dmsh13dunaevskiy@yandex.ru"/>
    <hyperlink ref="L37" r:id="rId21"/>
    <hyperlink ref="L38" r:id="rId22" display="office@pionerart.ru"/>
    <hyperlink ref="L40" r:id="rId23"/>
    <hyperlink ref="L41" r:id="rId24" display="shkolafrolova@yandex.ru"/>
    <hyperlink ref="L42" r:id="rId25" display="dtsh2015@yandex.ru"/>
    <hyperlink ref="L45" r:id="rId26" display="domike@rambler.ru"/>
    <hyperlink ref="L46" r:id="rId27" display="Niks-86@mail.ru"/>
    <hyperlink ref="L47" r:id="rId28"/>
    <hyperlink ref="L48" r:id="rId29"/>
    <hyperlink ref="L50" r:id="rId30" display="artmus8@mail.ru"/>
    <hyperlink ref="L52" r:id="rId31"/>
    <hyperlink ref="L53" r:id="rId32"/>
    <hyperlink ref="L54" r:id="rId33"/>
    <hyperlink ref="L55" r:id="rId34" display="andreeva_59@mail.ru"/>
    <hyperlink ref="L57" r:id="rId35" display="edshi14@mail.ru"/>
    <hyperlink ref="L58" r:id="rId36"/>
    <hyperlink ref="L59" r:id="rId37" display="mouk10dod@mail.ru"/>
    <hyperlink ref="L60" r:id="rId38"/>
    <hyperlink ref="L61" r:id="rId39"/>
    <hyperlink ref="L62" r:id="rId40"/>
    <hyperlink ref="L63" r:id="rId41" display="aurora_school@convex.ru"/>
    <hyperlink ref="L64" r:id="rId42" display="artdod2@yandex.ru"/>
    <hyperlink ref="L65" r:id="rId43" display="edshi1@mail.ru"/>
    <hyperlink ref="L66" r:id="rId44" display="hor-2@inbox.ru"/>
    <hyperlink ref="L67" r:id="rId45"/>
    <hyperlink ref="L71" r:id="rId46" display="dmsh6-info@yandex.ru"/>
    <hyperlink ref="L74" r:id="rId47" display="dshi4-ek@mail.ru"/>
    <hyperlink ref="L75" r:id="rId48" display="muzschool11@mail.ru"/>
    <hyperlink ref="L76" r:id="rId49" display="dshi6.ekb@mail.ru"/>
    <hyperlink ref="L78" r:id="rId50"/>
    <hyperlink ref="L79" r:id="rId51" display="edshi8@mail.ru"/>
    <hyperlink ref="L86" r:id="rId52"/>
    <hyperlink ref="L106" r:id="rId53" display="shal_dush@mail.ru"/>
    <hyperlink ref="L108" r:id="rId54" display="klenovskayadshi@mail.ru"/>
    <hyperlink ref="L110" r:id="rId55"/>
    <hyperlink ref="L112" r:id="rId56" display="dshi_vsergi@bk.ru"/>
    <hyperlink ref="L113" r:id="rId57" display="zentr.11@yandex.ru"/>
    <hyperlink ref="L114" r:id="rId58" display="mih-dshi@mail.ru"/>
    <hyperlink ref="L115" r:id="rId59" display="uniorcentr@mail.ru"/>
    <hyperlink ref="L116" r:id="rId60" display="zentr.11@yandex.ru"/>
    <hyperlink ref="L118" r:id="rId61" display="mu_cdt@prvadm.ru"/>
    <hyperlink ref="L123" r:id="rId62"/>
    <hyperlink ref="L124" r:id="rId63"/>
    <hyperlink ref="L125" r:id="rId64" display="acdod@ya.ru"/>
    <hyperlink ref="L126" r:id="rId65" display="musikdsi@yandex.ru"/>
    <hyperlink ref="L127" r:id="rId66"/>
    <hyperlink ref="L128" r:id="rId67"/>
    <hyperlink ref="L139" r:id="rId68" display="dush_kruf@mail.ru"/>
    <hyperlink ref="L140" r:id="rId69" display="Lois.k@mail.ru"/>
    <hyperlink ref="L148" r:id="rId70"/>
    <hyperlink ref="L151" r:id="rId71" display="dshci2@kamensktel.ru"/>
    <hyperlink ref="L159" r:id="rId72" display="tsdo_kr@mail.ru"/>
    <hyperlink ref="L162" r:id="rId73" display="cdt-direktor@mail.ru"/>
    <hyperlink ref="L163" r:id="rId74" display="bogdart@rambler.ru"/>
    <hyperlink ref="L167" r:id="rId75" display="aayarovikova@mail.ru"/>
    <hyperlink ref="L168" r:id="rId76" display="talitskaia_dush@bk.ru"/>
    <hyperlink ref="L175" r:id="rId77"/>
    <hyperlink ref="L178" r:id="rId78" display="teatralnaya17@yandex.ru"/>
    <hyperlink ref="L179" r:id="rId79" display="mdshi@yandex.ru"/>
    <hyperlink ref="L180" r:id="rId80"/>
    <hyperlink ref="L182" r:id="rId81"/>
    <hyperlink ref="L187" r:id="rId82" display="sportschool25@mail.ru"/>
    <hyperlink ref="L192" r:id="rId83" display="ZAIKOVO.dmsh@yandex.ru"/>
    <hyperlink ref="L196" r:id="rId84" display="irdchi@mail.ru"/>
    <hyperlink ref="L198" r:id="rId85"/>
    <hyperlink ref="L210" r:id="rId86"/>
    <hyperlink ref="L231" r:id="rId87" display="mbudoddt_96@mail.ru"/>
    <hyperlink ref="L232" r:id="rId88" display="dshisugres2012@yandex.ru"/>
    <hyperlink ref="L233" r:id="rId89" display="lidervp74@mail.ru"/>
    <hyperlink ref="L234" r:id="rId90"/>
    <hyperlink ref="L238" r:id="rId91"/>
    <hyperlink ref="L239" r:id="rId92" display="hudozhka_vp@mail.ru"/>
    <hyperlink ref="L249" r:id="rId93" display="kirovgradart@yandex.ru"/>
    <hyperlink ref="L250" r:id="rId94"/>
    <hyperlink ref="L251" r:id="rId95"/>
    <hyperlink ref="L253" r:id="rId96"/>
    <hyperlink ref="L254" r:id="rId97"/>
    <hyperlink ref="L255" r:id="rId98"/>
    <hyperlink ref="L256" r:id="rId99"/>
    <hyperlink ref="L257" r:id="rId100"/>
    <hyperlink ref="L260" r:id="rId101" display="elizarova-00@list.ru"/>
    <hyperlink ref="L261" r:id="rId102"/>
    <hyperlink ref="L262" r:id="rId103" display="Nevpalitra@yandex.ru "/>
    <hyperlink ref="L265" r:id="rId104"/>
    <hyperlink ref="L266" r:id="rId105" display="dmshlesnoy@yandex.ru"/>
    <hyperlink ref="L267" r:id="rId106" display="artschool.lesnoy@yandex.ru"/>
    <hyperlink ref="L315" r:id="rId107"/>
    <hyperlink ref="L3" r:id="rId108"/>
    <hyperlink ref="L5" r:id="rId109" display="dsart12@mail.ru"/>
    <hyperlink ref="L285" r:id="rId110"/>
    <hyperlink ref="L286" r:id="rId111"/>
    <hyperlink ref="L288" r:id="rId112"/>
    <hyperlink ref="L291" r:id="rId113"/>
    <hyperlink ref="L307" r:id="rId114" display="dshi-kalya@mail.ru"/>
    <hyperlink ref="L308" r:id="rId115"/>
    <hyperlink ref="L309" r:id="rId116" display="dushsev@mail.ru"/>
    <hyperlink ref="L310" r:id="rId117" display="mboudodcvr@mail.ru"/>
    <hyperlink ref="L311" r:id="rId118" display="sevdshi@yandex.ru"/>
    <hyperlink ref="L312" r:id="rId119"/>
    <hyperlink ref="L313" r:id="rId120"/>
    <hyperlink ref="L314" r:id="rId121"/>
    <hyperlink ref="L325" r:id="rId122"/>
    <hyperlink ref="L327" r:id="rId123" display="dolbilov.a@mail.ru"/>
    <hyperlink ref="L334" r:id="rId124" display="CDT01@mail.ru"/>
    <hyperlink ref="L336" r:id="rId125"/>
    <hyperlink ref="L337" r:id="rId126"/>
    <hyperlink ref="L339" r:id="rId127"/>
    <hyperlink ref="L340" r:id="rId128"/>
    <hyperlink ref="L341" r:id="rId129"/>
    <hyperlink ref="L342" r:id="rId130"/>
    <hyperlink ref="L343" r:id="rId131" display="dshi1996@mail.ru"/>
    <hyperlink ref="L344" r:id="rId132"/>
    <hyperlink ref="L353" r:id="rId133" display="ARTSCHOOL1948@yandex.ru"/>
    <hyperlink ref="L350" r:id="rId134"/>
    <hyperlink ref="L346" r:id="rId135" display="kamhorshkola@gmail.com"/>
    <hyperlink ref="L359" r:id="rId136"/>
    <hyperlink ref="L360" r:id="rId137"/>
    <hyperlink ref="L363" r:id="rId138" display="edelweisserov@rambler.ru"/>
    <hyperlink ref="L366" r:id="rId139"/>
    <hyperlink ref="L372" r:id="rId140"/>
    <hyperlink ref="L373" r:id="rId141"/>
    <hyperlink ref="L32" r:id="rId142"/>
    <hyperlink ref="L204" r:id="rId143" display="DSHI.TUR@yandex.ru"/>
    <hyperlink ref="L293" r:id="rId144"/>
    <hyperlink ref="L364" r:id="rId145"/>
    <hyperlink ref="L206" r:id="rId146"/>
    <hyperlink ref="L215" r:id="rId147"/>
    <hyperlink ref="L228" r:id="rId148"/>
    <hyperlink ref="L356" r:id="rId149"/>
    <hyperlink ref="L103" r:id="rId150"/>
    <hyperlink ref="L4" r:id="rId151" display="ddt-himmash@mail.ru"/>
    <hyperlink ref="L7" r:id="rId152"/>
    <hyperlink ref="L15" r:id="rId153"/>
    <hyperlink ref="L19" r:id="rId154"/>
    <hyperlink ref="L23" r:id="rId155" display="dom2010.moiseeva@yandex.ru"/>
    <hyperlink ref="L34" r:id="rId156" display="edshirk22a@gmail.com"/>
    <hyperlink ref="L36" r:id="rId157"/>
    <hyperlink ref="L39" r:id="rId158"/>
    <hyperlink ref="L43" r:id="rId159"/>
    <hyperlink ref="L49" r:id="rId160" display="chk_raduga@mail.ru"/>
    <hyperlink ref="L51" r:id="rId161"/>
    <hyperlink ref="L69" r:id="rId162"/>
    <hyperlink ref="L70" r:id="rId163"/>
    <hyperlink ref="L72" r:id="rId164"/>
    <hyperlink ref="L73" r:id="rId165"/>
    <hyperlink ref="L77" r:id="rId166"/>
    <hyperlink ref="L80" r:id="rId167"/>
    <hyperlink ref="L81" r:id="rId168"/>
    <hyperlink ref="L82" r:id="rId169"/>
    <hyperlink ref="L83" r:id="rId170"/>
    <hyperlink ref="L84" r:id="rId171"/>
    <hyperlink ref="L85" r:id="rId172"/>
    <hyperlink ref="L87" r:id="rId173"/>
    <hyperlink ref="L88" r:id="rId174"/>
    <hyperlink ref="L89" r:id="rId175" display="staratel-art@mail.ru"/>
    <hyperlink ref="L90" r:id="rId176"/>
    <hyperlink ref="L91" r:id="rId177" display="moudodlddt@mail.ru"/>
    <hyperlink ref="L92" r:id="rId178"/>
    <hyperlink ref="L93" r:id="rId179"/>
    <hyperlink ref="L94" r:id="rId180"/>
    <hyperlink ref="L95" r:id="rId181"/>
    <hyperlink ref="L96" r:id="rId182"/>
    <hyperlink ref="L279" r:id="rId183"/>
    <hyperlink ref="L134" r:id="rId184"/>
    <hyperlink ref="L320" r:id="rId185"/>
    <hyperlink ref="L290" r:id="rId186"/>
    <hyperlink ref="L209" r:id="rId187"/>
    <hyperlink ref="L138" r:id="rId188"/>
    <hyperlink ref="L136" r:id="rId189"/>
    <hyperlink ref="L130" r:id="rId190"/>
    <hyperlink ref="L351" r:id="rId191"/>
    <hyperlink ref="L348" r:id="rId192"/>
    <hyperlink ref="L362" r:id="rId193"/>
    <hyperlink ref="L306" r:id="rId194"/>
    <hyperlink ref="L102" r:id="rId195"/>
    <hyperlink ref="L165" r:id="rId196"/>
    <hyperlink ref="L274" r:id="rId197" display="cdt_zar@mail.ru"/>
    <hyperlink ref="L269" r:id="rId198"/>
    <hyperlink ref="L109" r:id="rId199"/>
    <hyperlink ref="L99" r:id="rId200"/>
    <hyperlink ref="L101" r:id="rId201"/>
    <hyperlink ref="L263" r:id="rId202"/>
    <hyperlink ref="L252" r:id="rId203"/>
    <hyperlink ref="L133" r:id="rId204"/>
    <hyperlink ref="L111" r:id="rId205"/>
    <hyperlink ref="L144" r:id="rId206"/>
    <hyperlink ref="L199" r:id="rId207"/>
    <hyperlink ref="L226" r:id="rId208" display="cdttsgo@mail.ru"/>
    <hyperlink ref="L122" r:id="rId209"/>
    <hyperlink ref="L323" r:id="rId210"/>
    <hyperlink ref="L292" r:id="rId211"/>
    <hyperlink ref="L105" r:id="rId212"/>
    <hyperlink ref="L225" r:id="rId213"/>
    <hyperlink ref="L236" r:id="rId214"/>
    <hyperlink ref="L220" r:id="rId215"/>
    <hyperlink ref="L217" r:id="rId216"/>
    <hyperlink ref="L145" r:id="rId217"/>
    <hyperlink ref="L295" r:id="rId218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162"/>
  <sheetViews>
    <sheetView tabSelected="1" topLeftCell="C1" zoomScale="98" zoomScaleNormal="98" workbookViewId="0">
      <pane ySplit="1" topLeftCell="A2" activePane="bottomLeft" state="frozen"/>
      <selection pane="bottomLeft" activeCell="H1" sqref="H1"/>
    </sheetView>
  </sheetViews>
  <sheetFormatPr defaultColWidth="14.42578125" defaultRowHeight="11.25"/>
  <cols>
    <col min="1" max="1" width="17.140625" style="125" customWidth="1"/>
    <col min="2" max="2" width="15" style="125" customWidth="1"/>
    <col min="3" max="3" width="17.42578125" style="125" customWidth="1"/>
    <col min="4" max="4" width="16.85546875" style="125" customWidth="1"/>
    <col min="5" max="5" width="18" style="125" customWidth="1"/>
    <col min="6" max="6" width="22.140625" style="125" customWidth="1"/>
    <col min="7" max="7" width="14.42578125" style="125" customWidth="1"/>
    <col min="8" max="8" width="15.42578125" style="125" customWidth="1"/>
    <col min="9" max="9" width="20.28515625" style="125" customWidth="1"/>
    <col min="10" max="10" width="22.42578125" style="125" customWidth="1"/>
    <col min="11" max="11" width="23" style="125" customWidth="1"/>
    <col min="12" max="12" width="22.140625" style="125" customWidth="1"/>
    <col min="13" max="13" width="20.28515625" style="125" customWidth="1"/>
    <col min="14" max="14" width="20.85546875" style="125" customWidth="1"/>
    <col min="15" max="15" width="17" style="125" customWidth="1"/>
    <col min="16" max="16" width="16.42578125" style="125" customWidth="1"/>
    <col min="17" max="17" width="22.7109375" style="125" customWidth="1"/>
    <col min="18" max="19" width="11" style="125" customWidth="1"/>
    <col min="20" max="25" width="21.42578125" style="126" customWidth="1"/>
    <col min="26" max="16384" width="14.42578125" style="126"/>
  </cols>
  <sheetData>
    <row r="1" spans="1:19" s="122" customFormat="1" ht="287.25" customHeight="1">
      <c r="A1" s="127" t="s">
        <v>0</v>
      </c>
      <c r="B1" s="127" t="s">
        <v>1</v>
      </c>
      <c r="C1" s="127" t="s">
        <v>2</v>
      </c>
      <c r="D1" s="127" t="s">
        <v>3</v>
      </c>
      <c r="E1" s="127" t="s">
        <v>4</v>
      </c>
      <c r="F1" s="127" t="s">
        <v>5</v>
      </c>
      <c r="G1" s="127" t="s">
        <v>6</v>
      </c>
      <c r="H1" s="127" t="s">
        <v>7</v>
      </c>
      <c r="I1" s="127" t="s">
        <v>8</v>
      </c>
      <c r="J1" s="127" t="s">
        <v>9</v>
      </c>
      <c r="K1" s="127" t="s">
        <v>10</v>
      </c>
      <c r="L1" s="127" t="s">
        <v>11</v>
      </c>
      <c r="M1" s="127" t="s">
        <v>12</v>
      </c>
      <c r="N1" s="127" t="s">
        <v>13</v>
      </c>
      <c r="O1" s="127" t="s">
        <v>14</v>
      </c>
      <c r="P1" s="127" t="s">
        <v>15</v>
      </c>
      <c r="Q1" s="127" t="s">
        <v>16</v>
      </c>
      <c r="R1" s="127" t="s">
        <v>17</v>
      </c>
      <c r="S1" s="127" t="s">
        <v>18</v>
      </c>
    </row>
    <row r="2" spans="1:19" s="122" customFormat="1">
      <c r="A2" s="127">
        <v>159</v>
      </c>
      <c r="B2" s="127">
        <f>COUNTIF(B3:B602,"Да")</f>
        <v>145</v>
      </c>
      <c r="C2" s="127">
        <f>COUNTIFS(C3:C602,"да",B3:B602,"да")</f>
        <v>143</v>
      </c>
      <c r="D2" s="127">
        <f>COUNTIF(D3:D602,"Да")</f>
        <v>135</v>
      </c>
      <c r="E2" s="127">
        <f>COUNTIFS(E3:E602,"да",D3:D602,"да")</f>
        <v>131</v>
      </c>
      <c r="F2" s="127">
        <f>COUNTIF(F3:F602,"Да")</f>
        <v>148</v>
      </c>
      <c r="G2" s="127">
        <f>COUNTIF(G3:G602,"Да")</f>
        <v>18</v>
      </c>
      <c r="H2" s="127">
        <f>COUNTIFS(H3:H602,"да",G3:G602,"да")</f>
        <v>15</v>
      </c>
      <c r="I2" s="127">
        <f>COUNTIF(I3:I602,"Да")</f>
        <v>157</v>
      </c>
      <c r="J2" s="127">
        <f>COUNTIF(J3:J602,"Да")</f>
        <v>158</v>
      </c>
      <c r="K2" s="127">
        <f>COUNTIF(K3:K602,"Да")</f>
        <v>133</v>
      </c>
      <c r="L2" s="127">
        <f>COUNTIFS(L3:L602,"да",K3:K602,"да")</f>
        <v>132</v>
      </c>
      <c r="M2" s="127">
        <f>COUNTIF(M3:M602,"Да")</f>
        <v>156</v>
      </c>
      <c r="N2" s="127">
        <f>COUNTIF(N3:N602,"Да")</f>
        <v>156</v>
      </c>
      <c r="O2" s="127">
        <f>COUNTIF(O3:O602,"Да")</f>
        <v>156</v>
      </c>
      <c r="P2" s="127">
        <f>COUNTIF(P3:P602,"Да")</f>
        <v>157</v>
      </c>
      <c r="Q2" s="127">
        <f>COUNTIF(Q3:Q602,"Да")</f>
        <v>1</v>
      </c>
      <c r="R2" s="127">
        <f>COUNTIF(R3:R602,"Женский")</f>
        <v>144</v>
      </c>
      <c r="S2" s="127"/>
    </row>
    <row r="3" spans="1:19" s="123" customFormat="1" ht="22.5">
      <c r="A3" s="128">
        <v>44067.426734953704</v>
      </c>
      <c r="B3" s="127" t="s">
        <v>19</v>
      </c>
      <c r="C3" s="127" t="s">
        <v>19</v>
      </c>
      <c r="D3" s="127" t="s">
        <v>19</v>
      </c>
      <c r="E3" s="127" t="s">
        <v>19</v>
      </c>
      <c r="F3" s="127" t="s">
        <v>19</v>
      </c>
      <c r="G3" s="127" t="s">
        <v>20</v>
      </c>
      <c r="H3" s="129"/>
      <c r="I3" s="127" t="s">
        <v>19</v>
      </c>
      <c r="J3" s="127" t="s">
        <v>19</v>
      </c>
      <c r="K3" s="127" t="s">
        <v>19</v>
      </c>
      <c r="L3" s="127" t="s">
        <v>19</v>
      </c>
      <c r="M3" s="127" t="s">
        <v>19</v>
      </c>
      <c r="N3" s="127" t="s">
        <v>19</v>
      </c>
      <c r="O3" s="127" t="s">
        <v>19</v>
      </c>
      <c r="P3" s="127" t="s">
        <v>19</v>
      </c>
      <c r="Q3" s="129"/>
      <c r="R3" s="127" t="s">
        <v>25</v>
      </c>
      <c r="S3" s="127">
        <v>26</v>
      </c>
    </row>
    <row r="4" spans="1:19" s="123" customFormat="1" ht="22.5">
      <c r="A4" s="128">
        <v>44067.435835370372</v>
      </c>
      <c r="B4" s="127" t="s">
        <v>19</v>
      </c>
      <c r="C4" s="127" t="s">
        <v>19</v>
      </c>
      <c r="D4" s="127" t="s">
        <v>19</v>
      </c>
      <c r="E4" s="127" t="s">
        <v>19</v>
      </c>
      <c r="F4" s="127" t="s">
        <v>19</v>
      </c>
      <c r="G4" s="127" t="s">
        <v>20</v>
      </c>
      <c r="H4" s="127"/>
      <c r="I4" s="127" t="s">
        <v>19</v>
      </c>
      <c r="J4" s="127" t="s">
        <v>19</v>
      </c>
      <c r="K4" s="127" t="s">
        <v>19</v>
      </c>
      <c r="L4" s="127" t="s">
        <v>19</v>
      </c>
      <c r="M4" s="127" t="s">
        <v>19</v>
      </c>
      <c r="N4" s="127" t="s">
        <v>19</v>
      </c>
      <c r="O4" s="127" t="s">
        <v>19</v>
      </c>
      <c r="P4" s="127" t="s">
        <v>19</v>
      </c>
      <c r="Q4" s="127" t="s">
        <v>36</v>
      </c>
      <c r="R4" s="127" t="s">
        <v>25</v>
      </c>
      <c r="S4" s="127">
        <v>41</v>
      </c>
    </row>
    <row r="5" spans="1:19" s="123" customFormat="1" ht="22.5">
      <c r="A5" s="128">
        <v>44067.435835069446</v>
      </c>
      <c r="B5" s="127" t="s">
        <v>19</v>
      </c>
      <c r="C5" s="127" t="s">
        <v>19</v>
      </c>
      <c r="D5" s="127" t="s">
        <v>19</v>
      </c>
      <c r="E5" s="127" t="s">
        <v>19</v>
      </c>
      <c r="F5" s="127" t="s">
        <v>19</v>
      </c>
      <c r="G5" s="127" t="s">
        <v>20</v>
      </c>
      <c r="H5" s="129"/>
      <c r="I5" s="127" t="s">
        <v>19</v>
      </c>
      <c r="J5" s="127" t="s">
        <v>19</v>
      </c>
      <c r="K5" s="127" t="s">
        <v>19</v>
      </c>
      <c r="L5" s="127" t="s">
        <v>19</v>
      </c>
      <c r="M5" s="127" t="s">
        <v>19</v>
      </c>
      <c r="N5" s="127" t="s">
        <v>19</v>
      </c>
      <c r="O5" s="127" t="s">
        <v>19</v>
      </c>
      <c r="P5" s="127" t="s">
        <v>19</v>
      </c>
      <c r="Q5" s="127" t="s">
        <v>28</v>
      </c>
      <c r="R5" s="127" t="s">
        <v>25</v>
      </c>
      <c r="S5" s="127">
        <v>59</v>
      </c>
    </row>
    <row r="6" spans="1:19" s="123" customFormat="1" ht="22.5">
      <c r="A6" s="128">
        <v>44067.442454791671</v>
      </c>
      <c r="B6" s="127" t="s">
        <v>19</v>
      </c>
      <c r="C6" s="127" t="s">
        <v>19</v>
      </c>
      <c r="D6" s="127" t="s">
        <v>19</v>
      </c>
      <c r="E6" s="127" t="s">
        <v>19</v>
      </c>
      <c r="F6" s="127" t="s">
        <v>19</v>
      </c>
      <c r="G6" s="127" t="s">
        <v>20</v>
      </c>
      <c r="H6" s="129"/>
      <c r="I6" s="127" t="s">
        <v>19</v>
      </c>
      <c r="J6" s="127" t="s">
        <v>19</v>
      </c>
      <c r="K6" s="127" t="s">
        <v>19</v>
      </c>
      <c r="L6" s="127" t="s">
        <v>19</v>
      </c>
      <c r="M6" s="127" t="s">
        <v>19</v>
      </c>
      <c r="N6" s="127" t="s">
        <v>19</v>
      </c>
      <c r="O6" s="127" t="s">
        <v>19</v>
      </c>
      <c r="P6" s="127" t="s">
        <v>19</v>
      </c>
      <c r="Q6" s="127" t="s">
        <v>27</v>
      </c>
      <c r="R6" s="127" t="s">
        <v>25</v>
      </c>
      <c r="S6" s="127">
        <v>58</v>
      </c>
    </row>
    <row r="7" spans="1:19" s="123" customFormat="1" ht="22.5">
      <c r="A7" s="128">
        <v>44067.442609212958</v>
      </c>
      <c r="B7" s="127" t="s">
        <v>19</v>
      </c>
      <c r="C7" s="127" t="s">
        <v>19</v>
      </c>
      <c r="D7" s="127" t="s">
        <v>19</v>
      </c>
      <c r="E7" s="127" t="s">
        <v>19</v>
      </c>
      <c r="F7" s="127" t="s">
        <v>19</v>
      </c>
      <c r="G7" s="127" t="s">
        <v>20</v>
      </c>
      <c r="H7" s="127"/>
      <c r="I7" s="127" t="s">
        <v>19</v>
      </c>
      <c r="J7" s="127" t="s">
        <v>19</v>
      </c>
      <c r="K7" s="127" t="s">
        <v>19</v>
      </c>
      <c r="L7" s="127" t="s">
        <v>19</v>
      </c>
      <c r="M7" s="127" t="s">
        <v>19</v>
      </c>
      <c r="N7" s="127" t="s">
        <v>19</v>
      </c>
      <c r="O7" s="127" t="s">
        <v>19</v>
      </c>
      <c r="P7" s="127" t="s">
        <v>19</v>
      </c>
      <c r="Q7" s="127" t="s">
        <v>27</v>
      </c>
      <c r="R7" s="127" t="s">
        <v>25</v>
      </c>
      <c r="S7" s="127">
        <v>39</v>
      </c>
    </row>
    <row r="8" spans="1:19" s="123" customFormat="1" ht="22.5">
      <c r="A8" s="128">
        <v>44067.447566851857</v>
      </c>
      <c r="B8" s="127" t="s">
        <v>19</v>
      </c>
      <c r="C8" s="127" t="s">
        <v>19</v>
      </c>
      <c r="D8" s="127" t="s">
        <v>23</v>
      </c>
      <c r="E8" s="127"/>
      <c r="F8" s="127" t="s">
        <v>19</v>
      </c>
      <c r="G8" s="127" t="s">
        <v>20</v>
      </c>
      <c r="H8" s="129"/>
      <c r="I8" s="127" t="s">
        <v>19</v>
      </c>
      <c r="J8" s="127" t="s">
        <v>19</v>
      </c>
      <c r="K8" s="127" t="s">
        <v>24</v>
      </c>
      <c r="L8" s="129"/>
      <c r="M8" s="127" t="s">
        <v>19</v>
      </c>
      <c r="N8" s="127" t="s">
        <v>19</v>
      </c>
      <c r="O8" s="127" t="s">
        <v>19</v>
      </c>
      <c r="P8" s="127" t="s">
        <v>19</v>
      </c>
      <c r="Q8" s="129"/>
      <c r="R8" s="127" t="s">
        <v>25</v>
      </c>
      <c r="S8" s="127">
        <v>40</v>
      </c>
    </row>
    <row r="9" spans="1:19" s="123" customFormat="1" ht="22.5">
      <c r="A9" s="128">
        <v>44067.452719606481</v>
      </c>
      <c r="B9" s="127" t="s">
        <v>19</v>
      </c>
      <c r="C9" s="127" t="s">
        <v>19</v>
      </c>
      <c r="D9" s="127" t="s">
        <v>19</v>
      </c>
      <c r="E9" s="127" t="s">
        <v>19</v>
      </c>
      <c r="F9" s="127" t="s">
        <v>19</v>
      </c>
      <c r="G9" s="127" t="s">
        <v>20</v>
      </c>
      <c r="H9" s="129"/>
      <c r="I9" s="127" t="s">
        <v>19</v>
      </c>
      <c r="J9" s="127" t="s">
        <v>19</v>
      </c>
      <c r="K9" s="127" t="s">
        <v>19</v>
      </c>
      <c r="L9" s="127" t="s">
        <v>19</v>
      </c>
      <c r="M9" s="127" t="s">
        <v>19</v>
      </c>
      <c r="N9" s="127" t="s">
        <v>19</v>
      </c>
      <c r="O9" s="127" t="s">
        <v>19</v>
      </c>
      <c r="P9" s="127" t="s">
        <v>19</v>
      </c>
      <c r="Q9" s="129"/>
      <c r="R9" s="127" t="s">
        <v>25</v>
      </c>
      <c r="S9" s="127">
        <v>38</v>
      </c>
    </row>
    <row r="10" spans="1:19" s="123" customFormat="1" ht="22.5">
      <c r="A10" s="128">
        <v>44067.458092395835</v>
      </c>
      <c r="B10" s="127" t="s">
        <v>19</v>
      </c>
      <c r="C10" s="127" t="s">
        <v>19</v>
      </c>
      <c r="D10" s="127" t="s">
        <v>23</v>
      </c>
      <c r="E10" s="129"/>
      <c r="F10" s="127" t="s">
        <v>19</v>
      </c>
      <c r="G10" s="127" t="s">
        <v>20</v>
      </c>
      <c r="H10" s="129"/>
      <c r="I10" s="127" t="s">
        <v>19</v>
      </c>
      <c r="J10" s="127" t="s">
        <v>19</v>
      </c>
      <c r="K10" s="127" t="s">
        <v>19</v>
      </c>
      <c r="L10" s="127" t="s">
        <v>19</v>
      </c>
      <c r="M10" s="127" t="s">
        <v>19</v>
      </c>
      <c r="N10" s="127" t="s">
        <v>19</v>
      </c>
      <c r="O10" s="127" t="s">
        <v>19</v>
      </c>
      <c r="P10" s="127" t="s">
        <v>19</v>
      </c>
      <c r="Q10" s="129"/>
      <c r="R10" s="127" t="s">
        <v>25</v>
      </c>
      <c r="S10" s="127">
        <v>35</v>
      </c>
    </row>
    <row r="11" spans="1:19" s="123" customFormat="1" ht="22.5">
      <c r="A11" s="128">
        <v>44067.465424814814</v>
      </c>
      <c r="B11" s="127" t="s">
        <v>19</v>
      </c>
      <c r="C11" s="127" t="s">
        <v>19</v>
      </c>
      <c r="D11" s="127" t="s">
        <v>19</v>
      </c>
      <c r="E11" s="127" t="s">
        <v>19</v>
      </c>
      <c r="F11" s="127" t="s">
        <v>19</v>
      </c>
      <c r="G11" s="127" t="s">
        <v>20</v>
      </c>
      <c r="H11" s="127"/>
      <c r="I11" s="127" t="s">
        <v>19</v>
      </c>
      <c r="J11" s="127" t="s">
        <v>19</v>
      </c>
      <c r="K11" s="127" t="s">
        <v>19</v>
      </c>
      <c r="L11" s="127" t="s">
        <v>19</v>
      </c>
      <c r="M11" s="127" t="s">
        <v>19</v>
      </c>
      <c r="N11" s="127" t="s">
        <v>19</v>
      </c>
      <c r="O11" s="127" t="s">
        <v>19</v>
      </c>
      <c r="P11" s="127" t="s">
        <v>19</v>
      </c>
      <c r="Q11" s="129"/>
      <c r="R11" s="127" t="s">
        <v>25</v>
      </c>
      <c r="S11" s="127">
        <v>50</v>
      </c>
    </row>
    <row r="12" spans="1:19" s="123" customFormat="1" ht="22.5">
      <c r="A12" s="128">
        <v>44067.470812187501</v>
      </c>
      <c r="B12" s="127" t="s">
        <v>19</v>
      </c>
      <c r="C12" s="127" t="s">
        <v>19</v>
      </c>
      <c r="D12" s="127" t="s">
        <v>19</v>
      </c>
      <c r="E12" s="127" t="s">
        <v>19</v>
      </c>
      <c r="F12" s="127" t="s">
        <v>19</v>
      </c>
      <c r="G12" s="127" t="s">
        <v>20</v>
      </c>
      <c r="H12" s="127"/>
      <c r="I12" s="127" t="s">
        <v>19</v>
      </c>
      <c r="J12" s="127" t="s">
        <v>19</v>
      </c>
      <c r="K12" s="127" t="s">
        <v>19</v>
      </c>
      <c r="L12" s="127" t="s">
        <v>19</v>
      </c>
      <c r="M12" s="127" t="s">
        <v>19</v>
      </c>
      <c r="N12" s="127" t="s">
        <v>19</v>
      </c>
      <c r="O12" s="127" t="s">
        <v>19</v>
      </c>
      <c r="P12" s="127" t="s">
        <v>19</v>
      </c>
      <c r="Q12" s="129"/>
      <c r="R12" s="127" t="s">
        <v>25</v>
      </c>
      <c r="S12" s="127">
        <v>33</v>
      </c>
    </row>
    <row r="13" spans="1:19" s="123" customFormat="1" ht="22.5">
      <c r="A13" s="128">
        <v>44067.493425671295</v>
      </c>
      <c r="B13" s="127" t="s">
        <v>19</v>
      </c>
      <c r="C13" s="127" t="s">
        <v>19</v>
      </c>
      <c r="D13" s="127" t="s">
        <v>19</v>
      </c>
      <c r="E13" s="127" t="s">
        <v>19</v>
      </c>
      <c r="F13" s="127" t="s">
        <v>19</v>
      </c>
      <c r="G13" s="127" t="s">
        <v>20</v>
      </c>
      <c r="H13" s="129"/>
      <c r="I13" s="127" t="s">
        <v>19</v>
      </c>
      <c r="J13" s="127" t="s">
        <v>19</v>
      </c>
      <c r="K13" s="127" t="s">
        <v>19</v>
      </c>
      <c r="L13" s="127" t="s">
        <v>19</v>
      </c>
      <c r="M13" s="127" t="s">
        <v>19</v>
      </c>
      <c r="N13" s="127" t="s">
        <v>19</v>
      </c>
      <c r="O13" s="127" t="s">
        <v>19</v>
      </c>
      <c r="P13" s="127" t="s">
        <v>19</v>
      </c>
      <c r="Q13" s="129"/>
      <c r="R13" s="127" t="s">
        <v>25</v>
      </c>
      <c r="S13" s="127">
        <v>37</v>
      </c>
    </row>
    <row r="14" spans="1:19" s="123" customFormat="1" ht="22.5">
      <c r="A14" s="128">
        <v>44067.541250578703</v>
      </c>
      <c r="B14" s="127" t="s">
        <v>19</v>
      </c>
      <c r="C14" s="127" t="s">
        <v>19</v>
      </c>
      <c r="D14" s="127" t="s">
        <v>19</v>
      </c>
      <c r="E14" s="127" t="s">
        <v>19</v>
      </c>
      <c r="F14" s="127" t="s">
        <v>19</v>
      </c>
      <c r="G14" s="127" t="s">
        <v>20</v>
      </c>
      <c r="H14" s="129"/>
      <c r="I14" s="127" t="s">
        <v>19</v>
      </c>
      <c r="J14" s="127" t="s">
        <v>19</v>
      </c>
      <c r="K14" s="127" t="s">
        <v>19</v>
      </c>
      <c r="L14" s="127" t="s">
        <v>19</v>
      </c>
      <c r="M14" s="127" t="s">
        <v>19</v>
      </c>
      <c r="N14" s="127" t="s">
        <v>19</v>
      </c>
      <c r="O14" s="127" t="s">
        <v>19</v>
      </c>
      <c r="P14" s="127" t="s">
        <v>19</v>
      </c>
      <c r="Q14" s="127" t="s">
        <v>58</v>
      </c>
      <c r="R14" s="127" t="s">
        <v>25</v>
      </c>
      <c r="S14" s="127">
        <v>27</v>
      </c>
    </row>
    <row r="15" spans="1:19" s="123" customFormat="1" ht="22.5">
      <c r="A15" s="128">
        <v>44067.542843715273</v>
      </c>
      <c r="B15" s="127" t="s">
        <v>19</v>
      </c>
      <c r="C15" s="127" t="s">
        <v>19</v>
      </c>
      <c r="D15" s="127" t="s">
        <v>19</v>
      </c>
      <c r="E15" s="127" t="s">
        <v>19</v>
      </c>
      <c r="F15" s="127" t="s">
        <v>19</v>
      </c>
      <c r="G15" s="127" t="s">
        <v>20</v>
      </c>
      <c r="H15" s="127"/>
      <c r="I15" s="127" t="s">
        <v>19</v>
      </c>
      <c r="J15" s="127" t="s">
        <v>19</v>
      </c>
      <c r="K15" s="127" t="s">
        <v>19</v>
      </c>
      <c r="L15" s="127" t="s">
        <v>19</v>
      </c>
      <c r="M15" s="127" t="s">
        <v>19</v>
      </c>
      <c r="N15" s="127" t="s">
        <v>19</v>
      </c>
      <c r="O15" s="127" t="s">
        <v>19</v>
      </c>
      <c r="P15" s="127" t="s">
        <v>19</v>
      </c>
      <c r="Q15" s="129"/>
      <c r="R15" s="127" t="s">
        <v>25</v>
      </c>
      <c r="S15" s="127">
        <v>43</v>
      </c>
    </row>
    <row r="16" spans="1:19" s="123" customFormat="1" ht="22.5">
      <c r="A16" s="128">
        <v>44067.543896597221</v>
      </c>
      <c r="B16" s="127" t="s">
        <v>19</v>
      </c>
      <c r="C16" s="127" t="s">
        <v>19</v>
      </c>
      <c r="D16" s="127" t="s">
        <v>19</v>
      </c>
      <c r="E16" s="127" t="s">
        <v>19</v>
      </c>
      <c r="F16" s="127" t="s">
        <v>21</v>
      </c>
      <c r="G16" s="127" t="s">
        <v>20</v>
      </c>
      <c r="H16" s="129"/>
      <c r="I16" s="127" t="s">
        <v>19</v>
      </c>
      <c r="J16" s="127" t="s">
        <v>19</v>
      </c>
      <c r="K16" s="127" t="s">
        <v>19</v>
      </c>
      <c r="L16" s="127" t="s">
        <v>19</v>
      </c>
      <c r="M16" s="127" t="s">
        <v>19</v>
      </c>
      <c r="N16" s="127" t="s">
        <v>19</v>
      </c>
      <c r="O16" s="127" t="s">
        <v>19</v>
      </c>
      <c r="P16" s="127" t="s">
        <v>19</v>
      </c>
      <c r="Q16" s="127" t="s">
        <v>89</v>
      </c>
      <c r="R16" s="127" t="s">
        <v>25</v>
      </c>
      <c r="S16" s="127">
        <v>38</v>
      </c>
    </row>
    <row r="17" spans="1:19" s="123" customFormat="1">
      <c r="A17" s="128">
        <v>44067.549105983795</v>
      </c>
      <c r="B17" s="127" t="s">
        <v>19</v>
      </c>
      <c r="C17" s="127" t="s">
        <v>19</v>
      </c>
      <c r="D17" s="127" t="s">
        <v>19</v>
      </c>
      <c r="E17" s="127" t="s">
        <v>19</v>
      </c>
      <c r="F17" s="127" t="s">
        <v>19</v>
      </c>
      <c r="G17" s="127" t="s">
        <v>19</v>
      </c>
      <c r="H17" s="127" t="s">
        <v>19</v>
      </c>
      <c r="I17" s="127" t="s">
        <v>19</v>
      </c>
      <c r="J17" s="127" t="s">
        <v>19</v>
      </c>
      <c r="K17" s="127" t="s">
        <v>19</v>
      </c>
      <c r="L17" s="127" t="s">
        <v>19</v>
      </c>
      <c r="M17" s="127" t="s">
        <v>19</v>
      </c>
      <c r="N17" s="127" t="s">
        <v>19</v>
      </c>
      <c r="O17" s="127" t="s">
        <v>19</v>
      </c>
      <c r="P17" s="127" t="s">
        <v>19</v>
      </c>
      <c r="Q17" s="129"/>
      <c r="R17" s="127" t="s">
        <v>25</v>
      </c>
      <c r="S17" s="127">
        <v>32</v>
      </c>
    </row>
    <row r="18" spans="1:19" s="123" customFormat="1" ht="22.5">
      <c r="A18" s="128">
        <v>44067.551692048612</v>
      </c>
      <c r="B18" s="127" t="s">
        <v>19</v>
      </c>
      <c r="C18" s="127" t="s">
        <v>19</v>
      </c>
      <c r="D18" s="127" t="s">
        <v>19</v>
      </c>
      <c r="E18" s="127" t="s">
        <v>19</v>
      </c>
      <c r="F18" s="127" t="s">
        <v>19</v>
      </c>
      <c r="G18" s="127" t="s">
        <v>20</v>
      </c>
      <c r="H18" s="129"/>
      <c r="I18" s="127" t="s">
        <v>19</v>
      </c>
      <c r="J18" s="127" t="s">
        <v>19</v>
      </c>
      <c r="K18" s="127" t="s">
        <v>24</v>
      </c>
      <c r="L18" s="129"/>
      <c r="M18" s="127" t="s">
        <v>19</v>
      </c>
      <c r="N18" s="127" t="s">
        <v>19</v>
      </c>
      <c r="O18" s="127" t="s">
        <v>19</v>
      </c>
      <c r="P18" s="127" t="s">
        <v>19</v>
      </c>
      <c r="Q18" s="129"/>
      <c r="R18" s="127" t="s">
        <v>25</v>
      </c>
      <c r="S18" s="127">
        <v>34</v>
      </c>
    </row>
    <row r="19" spans="1:19" s="123" customFormat="1" ht="22.5">
      <c r="A19" s="128">
        <v>44067.560548368056</v>
      </c>
      <c r="B19" s="127" t="s">
        <v>19</v>
      </c>
      <c r="C19" s="127" t="s">
        <v>19</v>
      </c>
      <c r="D19" s="127" t="s">
        <v>19</v>
      </c>
      <c r="E19" s="127" t="s">
        <v>19</v>
      </c>
      <c r="F19" s="127" t="s">
        <v>19</v>
      </c>
      <c r="G19" s="127" t="s">
        <v>20</v>
      </c>
      <c r="H19" s="127"/>
      <c r="I19" s="127" t="s">
        <v>19</v>
      </c>
      <c r="J19" s="127" t="s">
        <v>19</v>
      </c>
      <c r="K19" s="127" t="s">
        <v>19</v>
      </c>
      <c r="L19" s="127" t="s">
        <v>19</v>
      </c>
      <c r="M19" s="127" t="s">
        <v>19</v>
      </c>
      <c r="N19" s="127" t="s">
        <v>19</v>
      </c>
      <c r="O19" s="127" t="s">
        <v>19</v>
      </c>
      <c r="P19" s="127" t="s">
        <v>19</v>
      </c>
      <c r="Q19" s="127" t="s">
        <v>21</v>
      </c>
      <c r="R19" s="127" t="s">
        <v>25</v>
      </c>
      <c r="S19" s="127">
        <v>30</v>
      </c>
    </row>
    <row r="20" spans="1:19" s="123" customFormat="1" ht="22.5">
      <c r="A20" s="128">
        <v>44067.562330462963</v>
      </c>
      <c r="B20" s="127" t="s">
        <v>19</v>
      </c>
      <c r="C20" s="127" t="s">
        <v>19</v>
      </c>
      <c r="D20" s="127" t="s">
        <v>19</v>
      </c>
      <c r="E20" s="127" t="s">
        <v>19</v>
      </c>
      <c r="F20" s="127" t="s">
        <v>19</v>
      </c>
      <c r="G20" s="127" t="s">
        <v>20</v>
      </c>
      <c r="H20" s="127"/>
      <c r="I20" s="127" t="s">
        <v>19</v>
      </c>
      <c r="J20" s="127" t="s">
        <v>19</v>
      </c>
      <c r="K20" s="127" t="s">
        <v>19</v>
      </c>
      <c r="L20" s="127" t="s">
        <v>19</v>
      </c>
      <c r="M20" s="127" t="s">
        <v>19</v>
      </c>
      <c r="N20" s="127" t="s">
        <v>19</v>
      </c>
      <c r="O20" s="127" t="s">
        <v>19</v>
      </c>
      <c r="P20" s="127" t="s">
        <v>19</v>
      </c>
      <c r="Q20" s="127" t="s">
        <v>21</v>
      </c>
      <c r="R20" s="127" t="s">
        <v>25</v>
      </c>
      <c r="S20" s="127">
        <v>29</v>
      </c>
    </row>
    <row r="21" spans="1:19" s="123" customFormat="1" ht="22.5">
      <c r="A21" s="128">
        <v>44067.687326388892</v>
      </c>
      <c r="B21" s="129" t="s">
        <v>19</v>
      </c>
      <c r="C21" s="129" t="s">
        <v>19</v>
      </c>
      <c r="D21" s="129" t="s">
        <v>19</v>
      </c>
      <c r="E21" s="129" t="s">
        <v>19</v>
      </c>
      <c r="F21" s="129" t="s">
        <v>19</v>
      </c>
      <c r="G21" s="129" t="s">
        <v>20</v>
      </c>
      <c r="H21" s="129"/>
      <c r="I21" s="129" t="s">
        <v>19</v>
      </c>
      <c r="J21" s="129" t="s">
        <v>19</v>
      </c>
      <c r="K21" s="129" t="s">
        <v>19</v>
      </c>
      <c r="L21" s="129" t="s">
        <v>19</v>
      </c>
      <c r="M21" s="129" t="s">
        <v>19</v>
      </c>
      <c r="N21" s="129" t="s">
        <v>19</v>
      </c>
      <c r="O21" s="129" t="s">
        <v>19</v>
      </c>
      <c r="P21" s="129" t="s">
        <v>19</v>
      </c>
      <c r="Q21" s="129"/>
      <c r="R21" s="129" t="s">
        <v>22</v>
      </c>
      <c r="S21" s="129">
        <v>33</v>
      </c>
    </row>
    <row r="22" spans="1:19" s="123" customFormat="1" ht="22.5">
      <c r="A22" s="128">
        <v>44067.820777291665</v>
      </c>
      <c r="B22" s="127" t="s">
        <v>19</v>
      </c>
      <c r="C22" s="127" t="s">
        <v>19</v>
      </c>
      <c r="D22" s="127" t="s">
        <v>19</v>
      </c>
      <c r="E22" s="127" t="s">
        <v>19</v>
      </c>
      <c r="F22" s="127" t="s">
        <v>19</v>
      </c>
      <c r="G22" s="127" t="s">
        <v>20</v>
      </c>
      <c r="H22" s="129"/>
      <c r="I22" s="127" t="s">
        <v>19</v>
      </c>
      <c r="J22" s="127" t="s">
        <v>19</v>
      </c>
      <c r="K22" s="127" t="s">
        <v>19</v>
      </c>
      <c r="L22" s="127" t="s">
        <v>19</v>
      </c>
      <c r="M22" s="127" t="s">
        <v>19</v>
      </c>
      <c r="N22" s="127" t="s">
        <v>19</v>
      </c>
      <c r="O22" s="127" t="s">
        <v>19</v>
      </c>
      <c r="P22" s="127" t="s">
        <v>19</v>
      </c>
      <c r="Q22" s="127" t="s">
        <v>34</v>
      </c>
      <c r="R22" s="127" t="s">
        <v>25</v>
      </c>
      <c r="S22" s="127">
        <v>56</v>
      </c>
    </row>
    <row r="23" spans="1:19" s="123" customFormat="1" ht="22.5">
      <c r="A23" s="128">
        <v>44067.834287696758</v>
      </c>
      <c r="B23" s="127" t="s">
        <v>19</v>
      </c>
      <c r="C23" s="127" t="s">
        <v>19</v>
      </c>
      <c r="D23" s="127" t="s">
        <v>19</v>
      </c>
      <c r="E23" s="127" t="s">
        <v>19</v>
      </c>
      <c r="F23" s="127" t="s">
        <v>19</v>
      </c>
      <c r="G23" s="127" t="s">
        <v>20</v>
      </c>
      <c r="H23" s="127"/>
      <c r="I23" s="127" t="s">
        <v>19</v>
      </c>
      <c r="J23" s="127" t="s">
        <v>19</v>
      </c>
      <c r="K23" s="127" t="s">
        <v>19</v>
      </c>
      <c r="L23" s="127" t="s">
        <v>19</v>
      </c>
      <c r="M23" s="127" t="s">
        <v>19</v>
      </c>
      <c r="N23" s="127" t="s">
        <v>19</v>
      </c>
      <c r="O23" s="127" t="s">
        <v>19</v>
      </c>
      <c r="P23" s="127" t="s">
        <v>19</v>
      </c>
      <c r="Q23" s="127" t="s">
        <v>88</v>
      </c>
      <c r="R23" s="127" t="s">
        <v>25</v>
      </c>
      <c r="S23" s="127">
        <v>34</v>
      </c>
    </row>
    <row r="24" spans="1:19" s="123" customFormat="1" ht="22.5">
      <c r="A24" s="128">
        <v>44067.835323587962</v>
      </c>
      <c r="B24" s="127" t="s">
        <v>19</v>
      </c>
      <c r="C24" s="127" t="s">
        <v>19</v>
      </c>
      <c r="D24" s="127" t="s">
        <v>19</v>
      </c>
      <c r="E24" s="127" t="s">
        <v>19</v>
      </c>
      <c r="F24" s="127" t="s">
        <v>19</v>
      </c>
      <c r="G24" s="127" t="s">
        <v>20</v>
      </c>
      <c r="H24" s="129"/>
      <c r="I24" s="127" t="s">
        <v>19</v>
      </c>
      <c r="J24" s="127" t="s">
        <v>19</v>
      </c>
      <c r="K24" s="127" t="s">
        <v>19</v>
      </c>
      <c r="L24" s="127" t="s">
        <v>19</v>
      </c>
      <c r="M24" s="127" t="s">
        <v>19</v>
      </c>
      <c r="N24" s="127" t="s">
        <v>19</v>
      </c>
      <c r="O24" s="127" t="s">
        <v>19</v>
      </c>
      <c r="P24" s="127" t="s">
        <v>19</v>
      </c>
      <c r="Q24" s="129"/>
      <c r="R24" s="127" t="s">
        <v>25</v>
      </c>
      <c r="S24" s="127">
        <v>15</v>
      </c>
    </row>
    <row r="25" spans="1:19" s="123" customFormat="1" ht="22.5">
      <c r="A25" s="128">
        <v>44067.835427997685</v>
      </c>
      <c r="B25" s="127" t="s">
        <v>19</v>
      </c>
      <c r="C25" s="127" t="s">
        <v>19</v>
      </c>
      <c r="D25" s="127" t="s">
        <v>19</v>
      </c>
      <c r="E25" s="127" t="s">
        <v>19</v>
      </c>
      <c r="F25" s="127" t="s">
        <v>19</v>
      </c>
      <c r="G25" s="127" t="s">
        <v>20</v>
      </c>
      <c r="H25" s="127"/>
      <c r="I25" s="127" t="s">
        <v>19</v>
      </c>
      <c r="J25" s="127" t="s">
        <v>19</v>
      </c>
      <c r="K25" s="127" t="s">
        <v>19</v>
      </c>
      <c r="L25" s="127" t="s">
        <v>19</v>
      </c>
      <c r="M25" s="127" t="s">
        <v>19</v>
      </c>
      <c r="N25" s="127" t="s">
        <v>19</v>
      </c>
      <c r="O25" s="127" t="s">
        <v>19</v>
      </c>
      <c r="P25" s="127" t="s">
        <v>19</v>
      </c>
      <c r="Q25" s="127" t="s">
        <v>87</v>
      </c>
      <c r="R25" s="127" t="s">
        <v>22</v>
      </c>
      <c r="S25" s="127">
        <v>47</v>
      </c>
    </row>
    <row r="26" spans="1:19" s="123" customFormat="1" ht="22.5">
      <c r="A26" s="128">
        <v>44067.836465173612</v>
      </c>
      <c r="B26" s="127" t="s">
        <v>19</v>
      </c>
      <c r="C26" s="127" t="s">
        <v>19</v>
      </c>
      <c r="D26" s="127" t="s">
        <v>19</v>
      </c>
      <c r="E26" s="127" t="s">
        <v>19</v>
      </c>
      <c r="F26" s="127" t="s">
        <v>19</v>
      </c>
      <c r="G26" s="127" t="s">
        <v>20</v>
      </c>
      <c r="H26" s="129"/>
      <c r="I26" s="127" t="s">
        <v>19</v>
      </c>
      <c r="J26" s="127" t="s">
        <v>19</v>
      </c>
      <c r="K26" s="127" t="s">
        <v>19</v>
      </c>
      <c r="L26" s="127" t="s">
        <v>19</v>
      </c>
      <c r="M26" s="127" t="s">
        <v>19</v>
      </c>
      <c r="N26" s="127" t="s">
        <v>19</v>
      </c>
      <c r="O26" s="127" t="s">
        <v>19</v>
      </c>
      <c r="P26" s="127" t="s">
        <v>19</v>
      </c>
      <c r="Q26" s="127" t="s">
        <v>86</v>
      </c>
      <c r="R26" s="127" t="s">
        <v>25</v>
      </c>
      <c r="S26" s="127">
        <v>38</v>
      </c>
    </row>
    <row r="27" spans="1:19" s="123" customFormat="1" ht="22.5">
      <c r="A27" s="128">
        <v>44067.837814907412</v>
      </c>
      <c r="B27" s="127" t="s">
        <v>19</v>
      </c>
      <c r="C27" s="127" t="s">
        <v>19</v>
      </c>
      <c r="D27" s="127" t="s">
        <v>19</v>
      </c>
      <c r="E27" s="127" t="s">
        <v>19</v>
      </c>
      <c r="F27" s="127" t="s">
        <v>19</v>
      </c>
      <c r="G27" s="127" t="s">
        <v>20</v>
      </c>
      <c r="H27" s="127"/>
      <c r="I27" s="127" t="s">
        <v>19</v>
      </c>
      <c r="J27" s="127" t="s">
        <v>19</v>
      </c>
      <c r="K27" s="127" t="s">
        <v>19</v>
      </c>
      <c r="L27" s="127" t="s">
        <v>19</v>
      </c>
      <c r="M27" s="127" t="s">
        <v>19</v>
      </c>
      <c r="N27" s="127" t="s">
        <v>19</v>
      </c>
      <c r="O27" s="127" t="s">
        <v>19</v>
      </c>
      <c r="P27" s="127" t="s">
        <v>19</v>
      </c>
      <c r="Q27" s="127" t="s">
        <v>29</v>
      </c>
      <c r="R27" s="127" t="s">
        <v>25</v>
      </c>
      <c r="S27" s="127">
        <v>23</v>
      </c>
    </row>
    <row r="28" spans="1:19" s="123" customFormat="1" ht="22.5">
      <c r="A28" s="128">
        <v>44067.840431226854</v>
      </c>
      <c r="B28" s="127" t="s">
        <v>19</v>
      </c>
      <c r="C28" s="127" t="s">
        <v>19</v>
      </c>
      <c r="D28" s="127" t="s">
        <v>19</v>
      </c>
      <c r="E28" s="127" t="s">
        <v>19</v>
      </c>
      <c r="F28" s="127" t="s">
        <v>19</v>
      </c>
      <c r="G28" s="127" t="s">
        <v>20</v>
      </c>
      <c r="H28" s="129"/>
      <c r="I28" s="127" t="s">
        <v>19</v>
      </c>
      <c r="J28" s="127" t="s">
        <v>19</v>
      </c>
      <c r="K28" s="127" t="s">
        <v>19</v>
      </c>
      <c r="L28" s="127" t="s">
        <v>19</v>
      </c>
      <c r="M28" s="127" t="s">
        <v>19</v>
      </c>
      <c r="N28" s="127" t="s">
        <v>19</v>
      </c>
      <c r="O28" s="127" t="s">
        <v>19</v>
      </c>
      <c r="P28" s="127" t="s">
        <v>19</v>
      </c>
      <c r="Q28" s="129"/>
      <c r="R28" s="127" t="s">
        <v>25</v>
      </c>
      <c r="S28" s="127">
        <v>30</v>
      </c>
    </row>
    <row r="29" spans="1:19" s="123" customFormat="1" ht="22.5">
      <c r="A29" s="128">
        <v>44067.843770486113</v>
      </c>
      <c r="B29" s="127" t="s">
        <v>26</v>
      </c>
      <c r="C29" s="129"/>
      <c r="D29" s="127" t="s">
        <v>19</v>
      </c>
      <c r="E29" s="127" t="s">
        <v>19</v>
      </c>
      <c r="F29" s="127" t="s">
        <v>19</v>
      </c>
      <c r="G29" s="127" t="s">
        <v>20</v>
      </c>
      <c r="H29" s="129"/>
      <c r="I29" s="127" t="s">
        <v>19</v>
      </c>
      <c r="J29" s="127" t="s">
        <v>19</v>
      </c>
      <c r="K29" s="127" t="s">
        <v>19</v>
      </c>
      <c r="L29" s="127" t="s">
        <v>19</v>
      </c>
      <c r="M29" s="127" t="s">
        <v>19</v>
      </c>
      <c r="N29" s="127" t="s">
        <v>19</v>
      </c>
      <c r="O29" s="127" t="s">
        <v>19</v>
      </c>
      <c r="P29" s="127" t="s">
        <v>19</v>
      </c>
      <c r="Q29" s="127" t="s">
        <v>21</v>
      </c>
      <c r="R29" s="127" t="s">
        <v>25</v>
      </c>
      <c r="S29" s="127">
        <v>52</v>
      </c>
    </row>
    <row r="30" spans="1:19" s="123" customFormat="1" ht="22.5">
      <c r="A30" s="128">
        <v>44067.84834055556</v>
      </c>
      <c r="B30" s="127" t="s">
        <v>19</v>
      </c>
      <c r="C30" s="127" t="s">
        <v>19</v>
      </c>
      <c r="D30" s="127" t="s">
        <v>19</v>
      </c>
      <c r="E30" s="127" t="s">
        <v>19</v>
      </c>
      <c r="F30" s="127" t="s">
        <v>19</v>
      </c>
      <c r="G30" s="127" t="s">
        <v>20</v>
      </c>
      <c r="H30" s="129"/>
      <c r="I30" s="127" t="s">
        <v>19</v>
      </c>
      <c r="J30" s="127" t="s">
        <v>19</v>
      </c>
      <c r="K30" s="127" t="s">
        <v>19</v>
      </c>
      <c r="L30" s="127" t="s">
        <v>19</v>
      </c>
      <c r="M30" s="127" t="s">
        <v>19</v>
      </c>
      <c r="N30" s="127" t="s">
        <v>19</v>
      </c>
      <c r="O30" s="127" t="s">
        <v>19</v>
      </c>
      <c r="P30" s="127" t="s">
        <v>19</v>
      </c>
      <c r="Q30" s="129"/>
      <c r="R30" s="127" t="s">
        <v>25</v>
      </c>
      <c r="S30" s="127">
        <v>30</v>
      </c>
    </row>
    <row r="31" spans="1:19" s="123" customFormat="1" ht="22.5">
      <c r="A31" s="128">
        <v>44067.849039351851</v>
      </c>
      <c r="B31" s="129" t="s">
        <v>19</v>
      </c>
      <c r="C31" s="129" t="s">
        <v>19</v>
      </c>
      <c r="D31" s="129" t="s">
        <v>19</v>
      </c>
      <c r="E31" s="129" t="s">
        <v>19</v>
      </c>
      <c r="F31" s="129" t="s">
        <v>19</v>
      </c>
      <c r="G31" s="129" t="s">
        <v>20</v>
      </c>
      <c r="H31" s="129"/>
      <c r="I31" s="129" t="s">
        <v>19</v>
      </c>
      <c r="J31" s="129" t="s">
        <v>19</v>
      </c>
      <c r="K31" s="129" t="s">
        <v>19</v>
      </c>
      <c r="L31" s="129" t="s">
        <v>19</v>
      </c>
      <c r="M31" s="129" t="s">
        <v>19</v>
      </c>
      <c r="N31" s="129" t="s">
        <v>19</v>
      </c>
      <c r="O31" s="129" t="s">
        <v>19</v>
      </c>
      <c r="P31" s="129" t="s">
        <v>19</v>
      </c>
      <c r="Q31" s="129"/>
      <c r="R31" s="129" t="s">
        <v>22</v>
      </c>
      <c r="S31" s="129">
        <v>33</v>
      </c>
    </row>
    <row r="32" spans="1:19" s="123" customFormat="1" ht="22.5">
      <c r="A32" s="128">
        <v>44067.849880381946</v>
      </c>
      <c r="B32" s="127" t="s">
        <v>19</v>
      </c>
      <c r="C32" s="127" t="s">
        <v>19</v>
      </c>
      <c r="D32" s="127" t="s">
        <v>19</v>
      </c>
      <c r="E32" s="127" t="s">
        <v>19</v>
      </c>
      <c r="F32" s="127" t="s">
        <v>19</v>
      </c>
      <c r="G32" s="127" t="s">
        <v>20</v>
      </c>
      <c r="H32" s="129"/>
      <c r="I32" s="127" t="s">
        <v>19</v>
      </c>
      <c r="J32" s="127" t="s">
        <v>19</v>
      </c>
      <c r="K32" s="127" t="s">
        <v>19</v>
      </c>
      <c r="L32" s="127" t="s">
        <v>19</v>
      </c>
      <c r="M32" s="127" t="s">
        <v>19</v>
      </c>
      <c r="N32" s="127" t="s">
        <v>19</v>
      </c>
      <c r="O32" s="127" t="s">
        <v>19</v>
      </c>
      <c r="P32" s="127" t="s">
        <v>19</v>
      </c>
      <c r="Q32" s="129"/>
      <c r="R32" s="127" t="s">
        <v>25</v>
      </c>
      <c r="S32" s="127">
        <v>38</v>
      </c>
    </row>
    <row r="33" spans="1:19" s="123" customFormat="1" ht="22.5">
      <c r="A33" s="128">
        <v>44067.855545104168</v>
      </c>
      <c r="B33" s="127" t="s">
        <v>19</v>
      </c>
      <c r="C33" s="127" t="s">
        <v>19</v>
      </c>
      <c r="D33" s="127" t="s">
        <v>19</v>
      </c>
      <c r="E33" s="127" t="s">
        <v>19</v>
      </c>
      <c r="F33" s="127" t="s">
        <v>19</v>
      </c>
      <c r="G33" s="127" t="s">
        <v>20</v>
      </c>
      <c r="H33" s="127"/>
      <c r="I33" s="127" t="s">
        <v>19</v>
      </c>
      <c r="J33" s="127" t="s">
        <v>19</v>
      </c>
      <c r="K33" s="127" t="s">
        <v>19</v>
      </c>
      <c r="L33" s="127" t="s">
        <v>19</v>
      </c>
      <c r="M33" s="127" t="s">
        <v>19</v>
      </c>
      <c r="N33" s="127" t="s">
        <v>19</v>
      </c>
      <c r="O33" s="127" t="s">
        <v>19</v>
      </c>
      <c r="P33" s="127" t="s">
        <v>19</v>
      </c>
      <c r="Q33" s="127" t="s">
        <v>85</v>
      </c>
      <c r="R33" s="127" t="s">
        <v>25</v>
      </c>
      <c r="S33" s="127">
        <v>38</v>
      </c>
    </row>
    <row r="34" spans="1:19" s="123" customFormat="1" ht="22.5">
      <c r="A34" s="128">
        <v>44067.855732418982</v>
      </c>
      <c r="B34" s="127" t="s">
        <v>19</v>
      </c>
      <c r="C34" s="127" t="s">
        <v>19</v>
      </c>
      <c r="D34" s="127" t="s">
        <v>19</v>
      </c>
      <c r="E34" s="127" t="s">
        <v>19</v>
      </c>
      <c r="F34" s="127" t="s">
        <v>19</v>
      </c>
      <c r="G34" s="127" t="s">
        <v>20</v>
      </c>
      <c r="H34" s="127"/>
      <c r="I34" s="127" t="s">
        <v>19</v>
      </c>
      <c r="J34" s="127" t="s">
        <v>19</v>
      </c>
      <c r="K34" s="127" t="s">
        <v>19</v>
      </c>
      <c r="L34" s="127" t="s">
        <v>19</v>
      </c>
      <c r="M34" s="127" t="s">
        <v>19</v>
      </c>
      <c r="N34" s="127" t="s">
        <v>19</v>
      </c>
      <c r="O34" s="127" t="s">
        <v>19</v>
      </c>
      <c r="P34" s="127" t="s">
        <v>19</v>
      </c>
      <c r="Q34" s="127" t="s">
        <v>37</v>
      </c>
      <c r="R34" s="127" t="s">
        <v>25</v>
      </c>
      <c r="S34" s="127">
        <v>30</v>
      </c>
    </row>
    <row r="35" spans="1:19" s="123" customFormat="1" ht="22.5">
      <c r="A35" s="128">
        <v>44067.858828946759</v>
      </c>
      <c r="B35" s="127" t="s">
        <v>19</v>
      </c>
      <c r="C35" s="127" t="s">
        <v>19</v>
      </c>
      <c r="D35" s="127" t="s">
        <v>19</v>
      </c>
      <c r="E35" s="127" t="s">
        <v>19</v>
      </c>
      <c r="F35" s="127" t="s">
        <v>19</v>
      </c>
      <c r="G35" s="127" t="s">
        <v>20</v>
      </c>
      <c r="H35" s="129"/>
      <c r="I35" s="127" t="s">
        <v>19</v>
      </c>
      <c r="J35" s="127" t="s">
        <v>19</v>
      </c>
      <c r="K35" s="127" t="s">
        <v>19</v>
      </c>
      <c r="L35" s="127" t="s">
        <v>19</v>
      </c>
      <c r="M35" s="127" t="s">
        <v>19</v>
      </c>
      <c r="N35" s="127" t="s">
        <v>19</v>
      </c>
      <c r="O35" s="127" t="s">
        <v>19</v>
      </c>
      <c r="P35" s="127" t="s">
        <v>19</v>
      </c>
      <c r="Q35" s="127" t="s">
        <v>84</v>
      </c>
      <c r="R35" s="127" t="s">
        <v>25</v>
      </c>
      <c r="S35" s="127">
        <v>31</v>
      </c>
    </row>
    <row r="36" spans="1:19" s="123" customFormat="1" ht="22.5">
      <c r="A36" s="128">
        <v>44067.859821296297</v>
      </c>
      <c r="B36" s="127" t="s">
        <v>19</v>
      </c>
      <c r="C36" s="127" t="s">
        <v>19</v>
      </c>
      <c r="D36" s="127" t="s">
        <v>23</v>
      </c>
      <c r="E36" s="129"/>
      <c r="F36" s="127" t="s">
        <v>19</v>
      </c>
      <c r="G36" s="127" t="s">
        <v>20</v>
      </c>
      <c r="H36" s="129"/>
      <c r="I36" s="127" t="s">
        <v>19</v>
      </c>
      <c r="J36" s="127" t="s">
        <v>19</v>
      </c>
      <c r="K36" s="127" t="s">
        <v>24</v>
      </c>
      <c r="L36" s="129"/>
      <c r="M36" s="127" t="s">
        <v>19</v>
      </c>
      <c r="N36" s="127" t="s">
        <v>19</v>
      </c>
      <c r="O36" s="127" t="s">
        <v>19</v>
      </c>
      <c r="P36" s="127" t="s">
        <v>19</v>
      </c>
      <c r="Q36" s="129"/>
      <c r="R36" s="127" t="s">
        <v>25</v>
      </c>
      <c r="S36" s="127">
        <v>43</v>
      </c>
    </row>
    <row r="37" spans="1:19" s="123" customFormat="1" ht="22.5">
      <c r="A37" s="128">
        <v>44067.860259224537</v>
      </c>
      <c r="B37" s="127" t="s">
        <v>19</v>
      </c>
      <c r="C37" s="127" t="s">
        <v>19</v>
      </c>
      <c r="D37" s="129"/>
      <c r="E37" s="127" t="s">
        <v>19</v>
      </c>
      <c r="F37" s="127" t="s">
        <v>19</v>
      </c>
      <c r="G37" s="127" t="s">
        <v>20</v>
      </c>
      <c r="H37" s="129"/>
      <c r="I37" s="127" t="s">
        <v>19</v>
      </c>
      <c r="J37" s="127" t="s">
        <v>19</v>
      </c>
      <c r="K37" s="127" t="s">
        <v>19</v>
      </c>
      <c r="L37" s="127" t="s">
        <v>19</v>
      </c>
      <c r="M37" s="127" t="s">
        <v>19</v>
      </c>
      <c r="N37" s="127" t="s">
        <v>19</v>
      </c>
      <c r="O37" s="127" t="s">
        <v>19</v>
      </c>
      <c r="P37" s="127" t="s">
        <v>19</v>
      </c>
      <c r="Q37" s="127" t="s">
        <v>57</v>
      </c>
      <c r="R37" s="127" t="s">
        <v>25</v>
      </c>
      <c r="S37" s="127">
        <v>50</v>
      </c>
    </row>
    <row r="38" spans="1:19" s="123" customFormat="1" ht="22.5">
      <c r="A38" s="128">
        <v>44067.860902777778</v>
      </c>
      <c r="B38" s="129" t="s">
        <v>19</v>
      </c>
      <c r="C38" s="129" t="s">
        <v>19</v>
      </c>
      <c r="D38" s="129" t="s">
        <v>19</v>
      </c>
      <c r="E38" s="129" t="s">
        <v>19</v>
      </c>
      <c r="F38" s="129" t="s">
        <v>19</v>
      </c>
      <c r="G38" s="129" t="s">
        <v>20</v>
      </c>
      <c r="H38" s="129"/>
      <c r="I38" s="129" t="s">
        <v>19</v>
      </c>
      <c r="J38" s="129" t="s">
        <v>19</v>
      </c>
      <c r="K38" s="129" t="s">
        <v>19</v>
      </c>
      <c r="L38" s="129" t="s">
        <v>19</v>
      </c>
      <c r="M38" s="129" t="s">
        <v>19</v>
      </c>
      <c r="N38" s="129" t="s">
        <v>19</v>
      </c>
      <c r="O38" s="129" t="s">
        <v>19</v>
      </c>
      <c r="P38" s="129" t="s">
        <v>19</v>
      </c>
      <c r="Q38" s="129"/>
      <c r="R38" s="129" t="s">
        <v>22</v>
      </c>
      <c r="S38" s="129">
        <v>33</v>
      </c>
    </row>
    <row r="39" spans="1:19" s="123" customFormat="1">
      <c r="A39" s="128">
        <v>44067.862291666665</v>
      </c>
      <c r="B39" s="129" t="s">
        <v>19</v>
      </c>
      <c r="C39" s="129" t="s">
        <v>19</v>
      </c>
      <c r="D39" s="129" t="s">
        <v>19</v>
      </c>
      <c r="E39" s="129" t="s">
        <v>19</v>
      </c>
      <c r="F39" s="129" t="s">
        <v>19</v>
      </c>
      <c r="G39" s="129" t="s">
        <v>19</v>
      </c>
      <c r="H39" s="129" t="s">
        <v>19</v>
      </c>
      <c r="I39" s="129" t="s">
        <v>19</v>
      </c>
      <c r="J39" s="129" t="s">
        <v>19</v>
      </c>
      <c r="K39" s="129" t="s">
        <v>19</v>
      </c>
      <c r="L39" s="129" t="s">
        <v>19</v>
      </c>
      <c r="M39" s="129" t="s">
        <v>19</v>
      </c>
      <c r="N39" s="129" t="s">
        <v>19</v>
      </c>
      <c r="O39" s="129" t="s">
        <v>19</v>
      </c>
      <c r="P39" s="129" t="s">
        <v>19</v>
      </c>
      <c r="Q39" s="129" t="s">
        <v>27</v>
      </c>
      <c r="R39" s="129" t="s">
        <v>25</v>
      </c>
      <c r="S39" s="129">
        <v>29</v>
      </c>
    </row>
    <row r="40" spans="1:19" s="123" customFormat="1" ht="22.5">
      <c r="A40" s="128">
        <v>44067.862974537034</v>
      </c>
      <c r="B40" s="129" t="s">
        <v>19</v>
      </c>
      <c r="C40" s="129" t="s">
        <v>19</v>
      </c>
      <c r="D40" s="129" t="s">
        <v>19</v>
      </c>
      <c r="E40" s="129" t="s">
        <v>19</v>
      </c>
      <c r="F40" s="129" t="s">
        <v>19</v>
      </c>
      <c r="G40" s="129" t="s">
        <v>20</v>
      </c>
      <c r="H40" s="129"/>
      <c r="I40" s="129" t="s">
        <v>19</v>
      </c>
      <c r="J40" s="129" t="s">
        <v>19</v>
      </c>
      <c r="K40" s="129" t="s">
        <v>19</v>
      </c>
      <c r="L40" s="129" t="s">
        <v>19</v>
      </c>
      <c r="M40" s="129" t="s">
        <v>19</v>
      </c>
      <c r="N40" s="129" t="s">
        <v>19</v>
      </c>
      <c r="O40" s="129" t="s">
        <v>19</v>
      </c>
      <c r="P40" s="129" t="s">
        <v>19</v>
      </c>
      <c r="Q40" s="129"/>
      <c r="R40" s="129" t="s">
        <v>22</v>
      </c>
      <c r="S40" s="129">
        <v>33</v>
      </c>
    </row>
    <row r="41" spans="1:19" s="123" customFormat="1">
      <c r="A41" s="128">
        <v>44067.872696759259</v>
      </c>
      <c r="B41" s="129" t="s">
        <v>19</v>
      </c>
      <c r="C41" s="129" t="s">
        <v>19</v>
      </c>
      <c r="D41" s="129" t="s">
        <v>19</v>
      </c>
      <c r="E41" s="129" t="s">
        <v>19</v>
      </c>
      <c r="F41" s="129" t="s">
        <v>19</v>
      </c>
      <c r="G41" s="129" t="s">
        <v>19</v>
      </c>
      <c r="H41" s="129" t="s">
        <v>19</v>
      </c>
      <c r="I41" s="129" t="s">
        <v>19</v>
      </c>
      <c r="J41" s="129" t="s">
        <v>19</v>
      </c>
      <c r="K41" s="129" t="s">
        <v>19</v>
      </c>
      <c r="L41" s="129" t="s">
        <v>19</v>
      </c>
      <c r="M41" s="129" t="s">
        <v>19</v>
      </c>
      <c r="N41" s="129" t="s">
        <v>19</v>
      </c>
      <c r="O41" s="129" t="s">
        <v>19</v>
      </c>
      <c r="P41" s="129" t="s">
        <v>19</v>
      </c>
      <c r="Q41" s="129" t="s">
        <v>27</v>
      </c>
      <c r="R41" s="129" t="s">
        <v>25</v>
      </c>
      <c r="S41" s="129">
        <v>29</v>
      </c>
    </row>
    <row r="42" spans="1:19" s="123" customFormat="1" ht="22.5">
      <c r="A42" s="128">
        <v>44067.883644745365</v>
      </c>
      <c r="B42" s="127" t="s">
        <v>19</v>
      </c>
      <c r="C42" s="127" t="s">
        <v>19</v>
      </c>
      <c r="D42" s="127" t="s">
        <v>19</v>
      </c>
      <c r="E42" s="127" t="s">
        <v>19</v>
      </c>
      <c r="F42" s="127" t="s">
        <v>19</v>
      </c>
      <c r="G42" s="127" t="s">
        <v>20</v>
      </c>
      <c r="H42" s="129"/>
      <c r="I42" s="127" t="s">
        <v>19</v>
      </c>
      <c r="J42" s="127" t="s">
        <v>19</v>
      </c>
      <c r="K42" s="127" t="s">
        <v>19</v>
      </c>
      <c r="L42" s="127" t="s">
        <v>19</v>
      </c>
      <c r="M42" s="127" t="s">
        <v>19</v>
      </c>
      <c r="N42" s="127" t="s">
        <v>19</v>
      </c>
      <c r="O42" s="127" t="s">
        <v>19</v>
      </c>
      <c r="P42" s="127" t="s">
        <v>19</v>
      </c>
      <c r="Q42" s="129"/>
      <c r="R42" s="127" t="s">
        <v>25</v>
      </c>
      <c r="S42" s="127">
        <v>30</v>
      </c>
    </row>
    <row r="43" spans="1:19" s="123" customFormat="1" ht="22.5">
      <c r="A43" s="128">
        <v>44067.896820694441</v>
      </c>
      <c r="B43" s="127" t="s">
        <v>26</v>
      </c>
      <c r="C43" s="127"/>
      <c r="D43" s="127" t="s">
        <v>23</v>
      </c>
      <c r="E43" s="127"/>
      <c r="F43" s="127" t="s">
        <v>21</v>
      </c>
      <c r="G43" s="127" t="s">
        <v>20</v>
      </c>
      <c r="H43" s="127"/>
      <c r="I43" s="127" t="s">
        <v>19</v>
      </c>
      <c r="J43" s="127" t="s">
        <v>21</v>
      </c>
      <c r="K43" s="127" t="s">
        <v>24</v>
      </c>
      <c r="L43" s="127"/>
      <c r="M43" s="127" t="s">
        <v>19</v>
      </c>
      <c r="N43" s="127" t="s">
        <v>21</v>
      </c>
      <c r="O43" s="127" t="s">
        <v>19</v>
      </c>
      <c r="P43" s="127" t="s">
        <v>19</v>
      </c>
      <c r="Q43" s="127" t="s">
        <v>83</v>
      </c>
      <c r="R43" s="127" t="s">
        <v>25</v>
      </c>
      <c r="S43" s="127">
        <v>38</v>
      </c>
    </row>
    <row r="44" spans="1:19" s="123" customFormat="1" ht="22.5">
      <c r="A44" s="128">
        <v>44067.920851608797</v>
      </c>
      <c r="B44" s="127" t="s">
        <v>19</v>
      </c>
      <c r="C44" s="127" t="s">
        <v>19</v>
      </c>
      <c r="D44" s="127" t="s">
        <v>19</v>
      </c>
      <c r="E44" s="127" t="s">
        <v>19</v>
      </c>
      <c r="F44" s="127" t="s">
        <v>19</v>
      </c>
      <c r="G44" s="127" t="s">
        <v>20</v>
      </c>
      <c r="H44" s="127"/>
      <c r="I44" s="127" t="s">
        <v>19</v>
      </c>
      <c r="J44" s="127" t="s">
        <v>19</v>
      </c>
      <c r="K44" s="127" t="s">
        <v>24</v>
      </c>
      <c r="L44" s="127"/>
      <c r="M44" s="127" t="s">
        <v>19</v>
      </c>
      <c r="N44" s="127" t="s">
        <v>19</v>
      </c>
      <c r="O44" s="127" t="s">
        <v>19</v>
      </c>
      <c r="P44" s="127" t="s">
        <v>19</v>
      </c>
      <c r="Q44" s="129"/>
      <c r="R44" s="127" t="s">
        <v>25</v>
      </c>
      <c r="S44" s="127">
        <v>64</v>
      </c>
    </row>
    <row r="45" spans="1:19" s="123" customFormat="1">
      <c r="A45" s="128">
        <v>44068.257872662041</v>
      </c>
      <c r="B45" s="127" t="s">
        <v>19</v>
      </c>
      <c r="C45" s="127" t="s">
        <v>19</v>
      </c>
      <c r="D45" s="127" t="s">
        <v>19</v>
      </c>
      <c r="E45" s="127" t="s">
        <v>19</v>
      </c>
      <c r="F45" s="127" t="s">
        <v>19</v>
      </c>
      <c r="G45" s="127" t="s">
        <v>19</v>
      </c>
      <c r="H45" s="127" t="s">
        <v>19</v>
      </c>
      <c r="I45" s="127" t="s">
        <v>19</v>
      </c>
      <c r="J45" s="127" t="s">
        <v>19</v>
      </c>
      <c r="K45" s="127" t="s">
        <v>19</v>
      </c>
      <c r="L45" s="127" t="s">
        <v>19</v>
      </c>
      <c r="M45" s="127" t="s">
        <v>19</v>
      </c>
      <c r="N45" s="127" t="s">
        <v>21</v>
      </c>
      <c r="O45" s="127" t="s">
        <v>21</v>
      </c>
      <c r="P45" s="127" t="s">
        <v>19</v>
      </c>
      <c r="Q45" s="129"/>
      <c r="R45" s="127" t="s">
        <v>25</v>
      </c>
      <c r="S45" s="127">
        <v>31</v>
      </c>
    </row>
    <row r="46" spans="1:19" s="123" customFormat="1" ht="22.5">
      <c r="A46" s="128">
        <v>44068.352352256945</v>
      </c>
      <c r="B46" s="127" t="s">
        <v>19</v>
      </c>
      <c r="C46" s="127" t="s">
        <v>19</v>
      </c>
      <c r="D46" s="127" t="s">
        <v>19</v>
      </c>
      <c r="E46" s="127" t="s">
        <v>19</v>
      </c>
      <c r="F46" s="127" t="s">
        <v>19</v>
      </c>
      <c r="G46" s="127" t="s">
        <v>20</v>
      </c>
      <c r="H46" s="129"/>
      <c r="I46" s="127" t="s">
        <v>19</v>
      </c>
      <c r="J46" s="127" t="s">
        <v>19</v>
      </c>
      <c r="K46" s="127" t="s">
        <v>19</v>
      </c>
      <c r="L46" s="127" t="s">
        <v>19</v>
      </c>
      <c r="M46" s="127" t="s">
        <v>19</v>
      </c>
      <c r="N46" s="127" t="s">
        <v>19</v>
      </c>
      <c r="O46" s="127" t="s">
        <v>19</v>
      </c>
      <c r="P46" s="127" t="s">
        <v>19</v>
      </c>
      <c r="Q46" s="129"/>
      <c r="R46" s="127" t="s">
        <v>25</v>
      </c>
      <c r="S46" s="127">
        <v>26</v>
      </c>
    </row>
    <row r="47" spans="1:19" s="123" customFormat="1">
      <c r="A47" s="128">
        <v>44068.394016203703</v>
      </c>
      <c r="B47" s="129" t="s">
        <v>19</v>
      </c>
      <c r="C47" s="129" t="s">
        <v>19</v>
      </c>
      <c r="D47" s="129" t="s">
        <v>19</v>
      </c>
      <c r="E47" s="129" t="s">
        <v>19</v>
      </c>
      <c r="F47" s="129" t="s">
        <v>19</v>
      </c>
      <c r="G47" s="129" t="s">
        <v>19</v>
      </c>
      <c r="H47" s="129" t="s">
        <v>19</v>
      </c>
      <c r="I47" s="129" t="s">
        <v>19</v>
      </c>
      <c r="J47" s="129" t="s">
        <v>19</v>
      </c>
      <c r="K47" s="129" t="s">
        <v>19</v>
      </c>
      <c r="L47" s="129" t="s">
        <v>19</v>
      </c>
      <c r="M47" s="129" t="s">
        <v>19</v>
      </c>
      <c r="N47" s="129" t="s">
        <v>19</v>
      </c>
      <c r="O47" s="129" t="s">
        <v>19</v>
      </c>
      <c r="P47" s="129" t="s">
        <v>19</v>
      </c>
      <c r="Q47" s="129" t="s">
        <v>27</v>
      </c>
      <c r="R47" s="129" t="s">
        <v>25</v>
      </c>
      <c r="S47" s="129">
        <v>29</v>
      </c>
    </row>
    <row r="48" spans="1:19" s="123" customFormat="1" ht="22.5">
      <c r="A48" s="128">
        <v>44068.428758807873</v>
      </c>
      <c r="B48" s="127" t="s">
        <v>19</v>
      </c>
      <c r="C48" s="127" t="s">
        <v>19</v>
      </c>
      <c r="D48" s="127" t="s">
        <v>19</v>
      </c>
      <c r="E48" s="127" t="s">
        <v>19</v>
      </c>
      <c r="F48" s="127" t="s">
        <v>19</v>
      </c>
      <c r="G48" s="127" t="s">
        <v>20</v>
      </c>
      <c r="H48" s="127"/>
      <c r="I48" s="127" t="s">
        <v>19</v>
      </c>
      <c r="J48" s="127" t="s">
        <v>19</v>
      </c>
      <c r="K48" s="127" t="s">
        <v>19</v>
      </c>
      <c r="L48" s="127" t="s">
        <v>19</v>
      </c>
      <c r="M48" s="127" t="s">
        <v>19</v>
      </c>
      <c r="N48" s="127" t="s">
        <v>19</v>
      </c>
      <c r="O48" s="127" t="s">
        <v>19</v>
      </c>
      <c r="P48" s="127" t="s">
        <v>19</v>
      </c>
      <c r="Q48" s="127" t="s">
        <v>35</v>
      </c>
      <c r="R48" s="127" t="s">
        <v>22</v>
      </c>
      <c r="S48" s="127">
        <v>40</v>
      </c>
    </row>
    <row r="49" spans="1:19" s="123" customFormat="1" ht="22.5">
      <c r="A49" s="128">
        <v>44068.428906099536</v>
      </c>
      <c r="B49" s="127" t="s">
        <v>19</v>
      </c>
      <c r="C49" s="127" t="s">
        <v>19</v>
      </c>
      <c r="D49" s="127" t="s">
        <v>19</v>
      </c>
      <c r="E49" s="127" t="s">
        <v>19</v>
      </c>
      <c r="F49" s="127" t="s">
        <v>19</v>
      </c>
      <c r="G49" s="127" t="s">
        <v>20</v>
      </c>
      <c r="H49" s="127"/>
      <c r="I49" s="127" t="s">
        <v>19</v>
      </c>
      <c r="J49" s="127" t="s">
        <v>19</v>
      </c>
      <c r="K49" s="127" t="s">
        <v>19</v>
      </c>
      <c r="L49" s="127" t="s">
        <v>19</v>
      </c>
      <c r="M49" s="127" t="s">
        <v>19</v>
      </c>
      <c r="N49" s="127" t="s">
        <v>19</v>
      </c>
      <c r="O49" s="127" t="s">
        <v>19</v>
      </c>
      <c r="P49" s="127" t="s">
        <v>19</v>
      </c>
      <c r="Q49" s="127" t="s">
        <v>82</v>
      </c>
      <c r="R49" s="127" t="s">
        <v>25</v>
      </c>
      <c r="S49" s="127">
        <v>56</v>
      </c>
    </row>
    <row r="50" spans="1:19" s="123" customFormat="1">
      <c r="A50" s="128">
        <v>44068.429826388892</v>
      </c>
      <c r="B50" s="129" t="s">
        <v>19</v>
      </c>
      <c r="C50" s="129" t="s">
        <v>19</v>
      </c>
      <c r="D50" s="129" t="s">
        <v>19</v>
      </c>
      <c r="E50" s="129" t="s">
        <v>19</v>
      </c>
      <c r="F50" s="129" t="s">
        <v>19</v>
      </c>
      <c r="G50" s="129" t="s">
        <v>19</v>
      </c>
      <c r="H50" s="129" t="s">
        <v>19</v>
      </c>
      <c r="I50" s="129" t="s">
        <v>19</v>
      </c>
      <c r="J50" s="129" t="s">
        <v>19</v>
      </c>
      <c r="K50" s="129" t="s">
        <v>19</v>
      </c>
      <c r="L50" s="129" t="s">
        <v>19</v>
      </c>
      <c r="M50" s="129" t="s">
        <v>19</v>
      </c>
      <c r="N50" s="129" t="s">
        <v>19</v>
      </c>
      <c r="O50" s="129" t="s">
        <v>19</v>
      </c>
      <c r="P50" s="129" t="s">
        <v>19</v>
      </c>
      <c r="Q50" s="129" t="s">
        <v>27</v>
      </c>
      <c r="R50" s="129" t="s">
        <v>25</v>
      </c>
      <c r="S50" s="129">
        <v>29</v>
      </c>
    </row>
    <row r="51" spans="1:19" s="123" customFormat="1" ht="22.5">
      <c r="A51" s="128">
        <v>44068.430312650467</v>
      </c>
      <c r="B51" s="127" t="s">
        <v>19</v>
      </c>
      <c r="C51" s="127" t="s">
        <v>19</v>
      </c>
      <c r="D51" s="127" t="s">
        <v>19</v>
      </c>
      <c r="E51" s="127" t="s">
        <v>19</v>
      </c>
      <c r="F51" s="127" t="s">
        <v>19</v>
      </c>
      <c r="G51" s="127" t="s">
        <v>20</v>
      </c>
      <c r="H51" s="129"/>
      <c r="I51" s="127" t="s">
        <v>19</v>
      </c>
      <c r="J51" s="127" t="s">
        <v>19</v>
      </c>
      <c r="K51" s="127" t="s">
        <v>19</v>
      </c>
      <c r="L51" s="127" t="s">
        <v>19</v>
      </c>
      <c r="M51" s="127" t="s">
        <v>19</v>
      </c>
      <c r="N51" s="127" t="s">
        <v>19</v>
      </c>
      <c r="O51" s="127" t="s">
        <v>19</v>
      </c>
      <c r="P51" s="127" t="s">
        <v>19</v>
      </c>
      <c r="Q51" s="127" t="s">
        <v>81</v>
      </c>
      <c r="R51" s="127" t="s">
        <v>25</v>
      </c>
      <c r="S51" s="127">
        <v>35</v>
      </c>
    </row>
    <row r="52" spans="1:19" s="123" customFormat="1" ht="22.5">
      <c r="A52" s="128">
        <v>44068.435190914352</v>
      </c>
      <c r="B52" s="127" t="s">
        <v>19</v>
      </c>
      <c r="C52" s="127" t="s">
        <v>19</v>
      </c>
      <c r="D52" s="127" t="s">
        <v>23</v>
      </c>
      <c r="E52" s="129"/>
      <c r="F52" s="127" t="s">
        <v>19</v>
      </c>
      <c r="G52" s="127" t="s">
        <v>20</v>
      </c>
      <c r="H52" s="129"/>
      <c r="I52" s="127" t="s">
        <v>19</v>
      </c>
      <c r="J52" s="127" t="s">
        <v>19</v>
      </c>
      <c r="K52" s="127" t="s">
        <v>24</v>
      </c>
      <c r="L52" s="129"/>
      <c r="M52" s="127" t="s">
        <v>19</v>
      </c>
      <c r="N52" s="127" t="s">
        <v>19</v>
      </c>
      <c r="O52" s="127" t="s">
        <v>19</v>
      </c>
      <c r="P52" s="127" t="s">
        <v>19</v>
      </c>
      <c r="Q52" s="127" t="s">
        <v>21</v>
      </c>
      <c r="R52" s="127" t="s">
        <v>25</v>
      </c>
      <c r="S52" s="127">
        <v>40</v>
      </c>
    </row>
    <row r="53" spans="1:19" s="123" customFormat="1" ht="22.5">
      <c r="A53" s="128">
        <v>44068.436327118055</v>
      </c>
      <c r="B53" s="127" t="s">
        <v>19</v>
      </c>
      <c r="C53" s="127" t="s">
        <v>19</v>
      </c>
      <c r="D53" s="127" t="s">
        <v>19</v>
      </c>
      <c r="E53" s="127" t="s">
        <v>19</v>
      </c>
      <c r="F53" s="127" t="s">
        <v>19</v>
      </c>
      <c r="G53" s="127" t="s">
        <v>20</v>
      </c>
      <c r="H53" s="129"/>
      <c r="I53" s="127" t="s">
        <v>19</v>
      </c>
      <c r="J53" s="127" t="s">
        <v>19</v>
      </c>
      <c r="K53" s="127" t="s">
        <v>19</v>
      </c>
      <c r="L53" s="127" t="s">
        <v>19</v>
      </c>
      <c r="M53" s="127" t="s">
        <v>19</v>
      </c>
      <c r="N53" s="127" t="s">
        <v>19</v>
      </c>
      <c r="O53" s="127" t="s">
        <v>19</v>
      </c>
      <c r="P53" s="127" t="s">
        <v>19</v>
      </c>
      <c r="Q53" s="127" t="s">
        <v>21</v>
      </c>
      <c r="R53" s="127" t="s">
        <v>25</v>
      </c>
      <c r="S53" s="127">
        <v>43</v>
      </c>
    </row>
    <row r="54" spans="1:19" s="123" customFormat="1" ht="22.5">
      <c r="A54" s="128">
        <v>44068.437898773147</v>
      </c>
      <c r="B54" s="127" t="s">
        <v>19</v>
      </c>
      <c r="C54" s="127" t="s">
        <v>19</v>
      </c>
      <c r="D54" s="127" t="s">
        <v>23</v>
      </c>
      <c r="E54" s="129"/>
      <c r="F54" s="127" t="s">
        <v>19</v>
      </c>
      <c r="G54" s="127" t="s">
        <v>20</v>
      </c>
      <c r="H54" s="129"/>
      <c r="I54" s="127" t="s">
        <v>19</v>
      </c>
      <c r="J54" s="127" t="s">
        <v>19</v>
      </c>
      <c r="K54" s="127" t="s">
        <v>19</v>
      </c>
      <c r="L54" s="127" t="s">
        <v>19</v>
      </c>
      <c r="M54" s="127" t="s">
        <v>19</v>
      </c>
      <c r="N54" s="127" t="s">
        <v>19</v>
      </c>
      <c r="O54" s="127" t="s">
        <v>19</v>
      </c>
      <c r="P54" s="127" t="s">
        <v>19</v>
      </c>
      <c r="Q54" s="127" t="s">
        <v>21</v>
      </c>
      <c r="R54" s="127" t="s">
        <v>25</v>
      </c>
      <c r="S54" s="127">
        <v>45</v>
      </c>
    </row>
    <row r="55" spans="1:19" s="123" customFormat="1" ht="22.5">
      <c r="A55" s="128">
        <v>44068.443707118058</v>
      </c>
      <c r="B55" s="127" t="s">
        <v>19</v>
      </c>
      <c r="C55" s="127" t="s">
        <v>19</v>
      </c>
      <c r="D55" s="127" t="s">
        <v>19</v>
      </c>
      <c r="E55" s="127" t="s">
        <v>19</v>
      </c>
      <c r="F55" s="127" t="s">
        <v>19</v>
      </c>
      <c r="G55" s="127" t="s">
        <v>20</v>
      </c>
      <c r="H55" s="129"/>
      <c r="I55" s="127" t="s">
        <v>19</v>
      </c>
      <c r="J55" s="127" t="s">
        <v>19</v>
      </c>
      <c r="K55" s="127" t="s">
        <v>24</v>
      </c>
      <c r="L55" s="129"/>
      <c r="M55" s="127" t="s">
        <v>19</v>
      </c>
      <c r="N55" s="127" t="s">
        <v>19</v>
      </c>
      <c r="O55" s="127" t="s">
        <v>19</v>
      </c>
      <c r="P55" s="127" t="s">
        <v>19</v>
      </c>
      <c r="Q55" s="127" t="s">
        <v>80</v>
      </c>
      <c r="R55" s="127" t="s">
        <v>25</v>
      </c>
      <c r="S55" s="127">
        <v>38</v>
      </c>
    </row>
    <row r="56" spans="1:19" s="123" customFormat="1">
      <c r="A56" s="128">
        <v>44068.448903587967</v>
      </c>
      <c r="B56" s="127" t="s">
        <v>19</v>
      </c>
      <c r="C56" s="127" t="s">
        <v>19</v>
      </c>
      <c r="D56" s="127" t="s">
        <v>19</v>
      </c>
      <c r="E56" s="127" t="s">
        <v>19</v>
      </c>
      <c r="F56" s="127" t="s">
        <v>19</v>
      </c>
      <c r="G56" s="127" t="s">
        <v>19</v>
      </c>
      <c r="H56" s="127" t="s">
        <v>19</v>
      </c>
      <c r="I56" s="127" t="s">
        <v>19</v>
      </c>
      <c r="J56" s="127" t="s">
        <v>19</v>
      </c>
      <c r="K56" s="127" t="s">
        <v>19</v>
      </c>
      <c r="L56" s="127" t="s">
        <v>19</v>
      </c>
      <c r="M56" s="127" t="s">
        <v>19</v>
      </c>
      <c r="N56" s="127" t="s">
        <v>19</v>
      </c>
      <c r="O56" s="127" t="s">
        <v>19</v>
      </c>
      <c r="P56" s="127" t="s">
        <v>19</v>
      </c>
      <c r="Q56" s="129"/>
      <c r="R56" s="127" t="s">
        <v>25</v>
      </c>
      <c r="S56" s="127">
        <v>26</v>
      </c>
    </row>
    <row r="57" spans="1:19" s="123" customFormat="1">
      <c r="A57" s="128">
        <v>44068.449561400463</v>
      </c>
      <c r="B57" s="127" t="s">
        <v>19</v>
      </c>
      <c r="C57" s="127" t="s">
        <v>19</v>
      </c>
      <c r="D57" s="127" t="s">
        <v>19</v>
      </c>
      <c r="E57" s="127" t="s">
        <v>19</v>
      </c>
      <c r="F57" s="127" t="s">
        <v>19</v>
      </c>
      <c r="G57" s="127" t="s">
        <v>19</v>
      </c>
      <c r="H57" s="127" t="s">
        <v>19</v>
      </c>
      <c r="I57" s="127" t="s">
        <v>19</v>
      </c>
      <c r="J57" s="127" t="s">
        <v>19</v>
      </c>
      <c r="K57" s="127" t="s">
        <v>19</v>
      </c>
      <c r="L57" s="127" t="s">
        <v>19</v>
      </c>
      <c r="M57" s="127" t="s">
        <v>19</v>
      </c>
      <c r="N57" s="127" t="s">
        <v>19</v>
      </c>
      <c r="O57" s="127" t="s">
        <v>19</v>
      </c>
      <c r="P57" s="127" t="s">
        <v>19</v>
      </c>
      <c r="Q57" s="129"/>
      <c r="R57" s="127" t="s">
        <v>22</v>
      </c>
      <c r="S57" s="127">
        <v>26</v>
      </c>
    </row>
    <row r="58" spans="1:19" s="123" customFormat="1" ht="22.5">
      <c r="A58" s="128">
        <v>44068.549174328698</v>
      </c>
      <c r="B58" s="127" t="s">
        <v>19</v>
      </c>
      <c r="C58" s="127" t="s">
        <v>19</v>
      </c>
      <c r="D58" s="127" t="s">
        <v>19</v>
      </c>
      <c r="E58" s="127" t="s">
        <v>19</v>
      </c>
      <c r="F58" s="127" t="s">
        <v>19</v>
      </c>
      <c r="G58" s="127" t="s">
        <v>20</v>
      </c>
      <c r="H58" s="129"/>
      <c r="I58" s="127" t="s">
        <v>19</v>
      </c>
      <c r="J58" s="127" t="s">
        <v>19</v>
      </c>
      <c r="K58" s="127" t="s">
        <v>24</v>
      </c>
      <c r="L58" s="129"/>
      <c r="M58" s="127" t="s">
        <v>19</v>
      </c>
      <c r="N58" s="127" t="s">
        <v>19</v>
      </c>
      <c r="O58" s="127" t="s">
        <v>19</v>
      </c>
      <c r="P58" s="127" t="s">
        <v>19</v>
      </c>
      <c r="Q58" s="129"/>
      <c r="R58" s="127" t="s">
        <v>25</v>
      </c>
      <c r="S58" s="127">
        <v>27</v>
      </c>
    </row>
    <row r="59" spans="1:19" s="123" customFormat="1" ht="22.5">
      <c r="A59" s="128">
        <v>44068.552266817132</v>
      </c>
      <c r="B59" s="127" t="s">
        <v>19</v>
      </c>
      <c r="C59" s="127" t="s">
        <v>19</v>
      </c>
      <c r="D59" s="127" t="s">
        <v>19</v>
      </c>
      <c r="E59" s="127" t="s">
        <v>19</v>
      </c>
      <c r="F59" s="127" t="s">
        <v>19</v>
      </c>
      <c r="G59" s="127" t="s">
        <v>20</v>
      </c>
      <c r="H59" s="129"/>
      <c r="I59" s="127" t="s">
        <v>19</v>
      </c>
      <c r="J59" s="127" t="s">
        <v>19</v>
      </c>
      <c r="K59" s="127" t="s">
        <v>19</v>
      </c>
      <c r="L59" s="127" t="s">
        <v>19</v>
      </c>
      <c r="M59" s="127" t="s">
        <v>19</v>
      </c>
      <c r="N59" s="127" t="s">
        <v>19</v>
      </c>
      <c r="O59" s="127" t="s">
        <v>19</v>
      </c>
      <c r="P59" s="127" t="s">
        <v>19</v>
      </c>
      <c r="Q59" s="129"/>
      <c r="R59" s="127" t="s">
        <v>25</v>
      </c>
      <c r="S59" s="127">
        <v>28</v>
      </c>
    </row>
    <row r="60" spans="1:19" s="123" customFormat="1">
      <c r="A60" s="128">
        <v>44068.561367592592</v>
      </c>
      <c r="B60" s="127" t="s">
        <v>19</v>
      </c>
      <c r="C60" s="127" t="s">
        <v>19</v>
      </c>
      <c r="D60" s="127" t="s">
        <v>19</v>
      </c>
      <c r="E60" s="127" t="s">
        <v>19</v>
      </c>
      <c r="F60" s="127" t="s">
        <v>19</v>
      </c>
      <c r="G60" s="127" t="s">
        <v>19</v>
      </c>
      <c r="H60" s="127" t="s">
        <v>19</v>
      </c>
      <c r="I60" s="127" t="s">
        <v>19</v>
      </c>
      <c r="J60" s="127" t="s">
        <v>19</v>
      </c>
      <c r="K60" s="127" t="s">
        <v>19</v>
      </c>
      <c r="L60" s="127" t="s">
        <v>19</v>
      </c>
      <c r="M60" s="127" t="s">
        <v>19</v>
      </c>
      <c r="N60" s="127" t="s">
        <v>19</v>
      </c>
      <c r="O60" s="127" t="s">
        <v>19</v>
      </c>
      <c r="P60" s="127" t="s">
        <v>19</v>
      </c>
      <c r="Q60" s="129"/>
      <c r="R60" s="127" t="s">
        <v>25</v>
      </c>
      <c r="S60" s="127">
        <v>56</v>
      </c>
    </row>
    <row r="61" spans="1:19" s="123" customFormat="1" ht="22.5">
      <c r="A61" s="128">
        <v>44068.561944444446</v>
      </c>
      <c r="B61" s="129" t="s">
        <v>19</v>
      </c>
      <c r="C61" s="129" t="s">
        <v>19</v>
      </c>
      <c r="D61" s="129" t="s">
        <v>19</v>
      </c>
      <c r="E61" s="129" t="s">
        <v>19</v>
      </c>
      <c r="F61" s="129" t="s">
        <v>19</v>
      </c>
      <c r="G61" s="129" t="s">
        <v>20</v>
      </c>
      <c r="H61" s="129"/>
      <c r="I61" s="129" t="s">
        <v>19</v>
      </c>
      <c r="J61" s="129" t="s">
        <v>19</v>
      </c>
      <c r="K61" s="129" t="s">
        <v>19</v>
      </c>
      <c r="L61" s="129" t="s">
        <v>19</v>
      </c>
      <c r="M61" s="129" t="s">
        <v>19</v>
      </c>
      <c r="N61" s="129" t="s">
        <v>19</v>
      </c>
      <c r="O61" s="129" t="s">
        <v>19</v>
      </c>
      <c r="P61" s="129" t="s">
        <v>19</v>
      </c>
      <c r="Q61" s="129"/>
      <c r="R61" s="129" t="s">
        <v>25</v>
      </c>
      <c r="S61" s="129">
        <v>50</v>
      </c>
    </row>
    <row r="62" spans="1:19" s="123" customFormat="1" ht="22.5">
      <c r="A62" s="128">
        <v>44068.562012349532</v>
      </c>
      <c r="B62" s="127" t="s">
        <v>19</v>
      </c>
      <c r="C62" s="127" t="s">
        <v>19</v>
      </c>
      <c r="D62" s="127" t="s">
        <v>19</v>
      </c>
      <c r="E62" s="127" t="s">
        <v>19</v>
      </c>
      <c r="F62" s="127" t="s">
        <v>19</v>
      </c>
      <c r="G62" s="127" t="s">
        <v>20</v>
      </c>
      <c r="H62" s="127"/>
      <c r="I62" s="127" t="s">
        <v>21</v>
      </c>
      <c r="J62" s="127" t="s">
        <v>19</v>
      </c>
      <c r="K62" s="127" t="s">
        <v>19</v>
      </c>
      <c r="L62" s="127" t="s">
        <v>19</v>
      </c>
      <c r="M62" s="127" t="s">
        <v>19</v>
      </c>
      <c r="N62" s="127" t="s">
        <v>19</v>
      </c>
      <c r="O62" s="127" t="s">
        <v>19</v>
      </c>
      <c r="P62" s="127" t="s">
        <v>19</v>
      </c>
      <c r="Q62" s="129"/>
      <c r="R62" s="127" t="s">
        <v>25</v>
      </c>
      <c r="S62" s="127">
        <v>22</v>
      </c>
    </row>
    <row r="63" spans="1:19" s="123" customFormat="1" ht="22.5">
      <c r="A63" s="128">
        <v>44068.563185613428</v>
      </c>
      <c r="B63" s="127" t="s">
        <v>19</v>
      </c>
      <c r="C63" s="127" t="s">
        <v>19</v>
      </c>
      <c r="D63" s="127" t="s">
        <v>19</v>
      </c>
      <c r="E63" s="127" t="s">
        <v>19</v>
      </c>
      <c r="F63" s="127" t="s">
        <v>19</v>
      </c>
      <c r="G63" s="127" t="s">
        <v>20</v>
      </c>
      <c r="H63" s="129"/>
      <c r="I63" s="127" t="s">
        <v>19</v>
      </c>
      <c r="J63" s="127" t="s">
        <v>19</v>
      </c>
      <c r="K63" s="127" t="s">
        <v>19</v>
      </c>
      <c r="L63" s="127" t="s">
        <v>19</v>
      </c>
      <c r="M63" s="127" t="s">
        <v>19</v>
      </c>
      <c r="N63" s="127" t="s">
        <v>19</v>
      </c>
      <c r="O63" s="127" t="s">
        <v>19</v>
      </c>
      <c r="P63" s="127" t="s">
        <v>19</v>
      </c>
      <c r="Q63" s="127" t="s">
        <v>79</v>
      </c>
      <c r="R63" s="127" t="s">
        <v>25</v>
      </c>
      <c r="S63" s="127">
        <v>27</v>
      </c>
    </row>
    <row r="64" spans="1:19" s="123" customFormat="1" ht="50.25" customHeight="1">
      <c r="A64" s="128">
        <v>44068.563805613427</v>
      </c>
      <c r="B64" s="127" t="s">
        <v>19</v>
      </c>
      <c r="C64" s="127" t="s">
        <v>19</v>
      </c>
      <c r="D64" s="127" t="s">
        <v>19</v>
      </c>
      <c r="E64" s="127" t="s">
        <v>19</v>
      </c>
      <c r="F64" s="127" t="s">
        <v>19</v>
      </c>
      <c r="G64" s="127" t="s">
        <v>20</v>
      </c>
      <c r="H64" s="129"/>
      <c r="I64" s="127" t="s">
        <v>19</v>
      </c>
      <c r="J64" s="127" t="s">
        <v>19</v>
      </c>
      <c r="K64" s="127" t="s">
        <v>19</v>
      </c>
      <c r="L64" s="127" t="s">
        <v>19</v>
      </c>
      <c r="M64" s="127" t="s">
        <v>19</v>
      </c>
      <c r="N64" s="127" t="s">
        <v>19</v>
      </c>
      <c r="O64" s="127" t="s">
        <v>19</v>
      </c>
      <c r="P64" s="127" t="s">
        <v>19</v>
      </c>
      <c r="Q64" s="127" t="s">
        <v>78</v>
      </c>
      <c r="R64" s="127" t="s">
        <v>25</v>
      </c>
      <c r="S64" s="127">
        <v>26</v>
      </c>
    </row>
    <row r="65" spans="1:19" s="123" customFormat="1" ht="34.5" customHeight="1">
      <c r="A65" s="128">
        <v>44068.565322546296</v>
      </c>
      <c r="B65" s="127" t="s">
        <v>26</v>
      </c>
      <c r="C65" s="129"/>
      <c r="D65" s="127" t="s">
        <v>19</v>
      </c>
      <c r="E65" s="127" t="s">
        <v>21</v>
      </c>
      <c r="F65" s="127" t="s">
        <v>21</v>
      </c>
      <c r="G65" s="127" t="s">
        <v>20</v>
      </c>
      <c r="H65" s="129"/>
      <c r="I65" s="127" t="s">
        <v>19</v>
      </c>
      <c r="J65" s="127" t="s">
        <v>19</v>
      </c>
      <c r="K65" s="127" t="s">
        <v>19</v>
      </c>
      <c r="L65" s="127" t="s">
        <v>19</v>
      </c>
      <c r="M65" s="127" t="s">
        <v>19</v>
      </c>
      <c r="N65" s="127" t="s">
        <v>19</v>
      </c>
      <c r="O65" s="127" t="s">
        <v>19</v>
      </c>
      <c r="P65" s="127" t="s">
        <v>19</v>
      </c>
      <c r="Q65" s="127" t="s">
        <v>77</v>
      </c>
      <c r="R65" s="127" t="s">
        <v>25</v>
      </c>
      <c r="S65" s="127">
        <v>29</v>
      </c>
    </row>
    <row r="66" spans="1:19" s="123" customFormat="1" ht="22.5">
      <c r="A66" s="128">
        <v>44068.565889027777</v>
      </c>
      <c r="B66" s="127" t="s">
        <v>19</v>
      </c>
      <c r="C66" s="127" t="s">
        <v>19</v>
      </c>
      <c r="D66" s="127" t="s">
        <v>19</v>
      </c>
      <c r="E66" s="127" t="s">
        <v>19</v>
      </c>
      <c r="F66" s="127" t="s">
        <v>19</v>
      </c>
      <c r="G66" s="127" t="s">
        <v>20</v>
      </c>
      <c r="H66" s="129"/>
      <c r="I66" s="127" t="s">
        <v>19</v>
      </c>
      <c r="J66" s="127" t="s">
        <v>19</v>
      </c>
      <c r="K66" s="127" t="s">
        <v>19</v>
      </c>
      <c r="L66" s="127" t="s">
        <v>19</v>
      </c>
      <c r="M66" s="127" t="s">
        <v>19</v>
      </c>
      <c r="N66" s="127" t="s">
        <v>19</v>
      </c>
      <c r="O66" s="127" t="s">
        <v>19</v>
      </c>
      <c r="P66" s="127" t="s">
        <v>19</v>
      </c>
      <c r="Q66" s="127" t="s">
        <v>27</v>
      </c>
      <c r="R66" s="127" t="s">
        <v>25</v>
      </c>
      <c r="S66" s="127">
        <v>34</v>
      </c>
    </row>
    <row r="67" spans="1:19" s="123" customFormat="1" ht="22.5">
      <c r="A67" s="128">
        <v>44068.565960648149</v>
      </c>
      <c r="B67" s="129" t="s">
        <v>19</v>
      </c>
      <c r="C67" s="129" t="s">
        <v>19</v>
      </c>
      <c r="D67" s="129" t="s">
        <v>19</v>
      </c>
      <c r="E67" s="129" t="s">
        <v>19</v>
      </c>
      <c r="F67" s="129" t="s">
        <v>19</v>
      </c>
      <c r="G67" s="129" t="s">
        <v>20</v>
      </c>
      <c r="H67" s="129"/>
      <c r="I67" s="129" t="s">
        <v>19</v>
      </c>
      <c r="J67" s="129" t="s">
        <v>19</v>
      </c>
      <c r="K67" s="129" t="s">
        <v>19</v>
      </c>
      <c r="L67" s="129" t="s">
        <v>19</v>
      </c>
      <c r="M67" s="129" t="s">
        <v>19</v>
      </c>
      <c r="N67" s="129" t="s">
        <v>19</v>
      </c>
      <c r="O67" s="129" t="s">
        <v>19</v>
      </c>
      <c r="P67" s="129" t="s">
        <v>19</v>
      </c>
      <c r="Q67" s="129"/>
      <c r="R67" s="129" t="s">
        <v>25</v>
      </c>
      <c r="S67" s="129">
        <v>50</v>
      </c>
    </row>
    <row r="68" spans="1:19" s="123" customFormat="1">
      <c r="A68" s="128">
        <v>44068.56614221065</v>
      </c>
      <c r="B68" s="127" t="s">
        <v>19</v>
      </c>
      <c r="C68" s="127" t="s">
        <v>19</v>
      </c>
      <c r="D68" s="127" t="s">
        <v>19</v>
      </c>
      <c r="E68" s="127" t="s">
        <v>19</v>
      </c>
      <c r="F68" s="127" t="s">
        <v>19</v>
      </c>
      <c r="G68" s="127" t="s">
        <v>19</v>
      </c>
      <c r="H68" s="127" t="s">
        <v>19</v>
      </c>
      <c r="I68" s="127" t="s">
        <v>19</v>
      </c>
      <c r="J68" s="127" t="s">
        <v>19</v>
      </c>
      <c r="K68" s="127" t="s">
        <v>19</v>
      </c>
      <c r="L68" s="127" t="s">
        <v>19</v>
      </c>
      <c r="M68" s="127" t="s">
        <v>19</v>
      </c>
      <c r="N68" s="127" t="s">
        <v>19</v>
      </c>
      <c r="O68" s="127" t="s">
        <v>19</v>
      </c>
      <c r="P68" s="127" t="s">
        <v>19</v>
      </c>
      <c r="Q68" s="129"/>
      <c r="R68" s="127" t="s">
        <v>25</v>
      </c>
      <c r="S68" s="127">
        <v>30</v>
      </c>
    </row>
    <row r="69" spans="1:19" s="123" customFormat="1">
      <c r="A69" s="128">
        <v>44068.566893750001</v>
      </c>
      <c r="B69" s="127" t="s">
        <v>19</v>
      </c>
      <c r="C69" s="127" t="s">
        <v>19</v>
      </c>
      <c r="D69" s="127" t="s">
        <v>19</v>
      </c>
      <c r="E69" s="127" t="s">
        <v>19</v>
      </c>
      <c r="F69" s="127" t="s">
        <v>19</v>
      </c>
      <c r="G69" s="127" t="s">
        <v>19</v>
      </c>
      <c r="H69" s="127" t="s">
        <v>19</v>
      </c>
      <c r="I69" s="127" t="s">
        <v>19</v>
      </c>
      <c r="J69" s="127" t="s">
        <v>19</v>
      </c>
      <c r="K69" s="127" t="s">
        <v>19</v>
      </c>
      <c r="L69" s="127" t="s">
        <v>19</v>
      </c>
      <c r="M69" s="127" t="s">
        <v>19</v>
      </c>
      <c r="N69" s="127" t="s">
        <v>19</v>
      </c>
      <c r="O69" s="127" t="s">
        <v>19</v>
      </c>
      <c r="P69" s="127" t="s">
        <v>19</v>
      </c>
      <c r="Q69" s="129"/>
      <c r="R69" s="127" t="s">
        <v>25</v>
      </c>
      <c r="S69" s="127">
        <v>28</v>
      </c>
    </row>
    <row r="70" spans="1:19" s="123" customFormat="1" ht="22.5">
      <c r="A70" s="128">
        <v>44068.567433634264</v>
      </c>
      <c r="B70" s="127" t="s">
        <v>19</v>
      </c>
      <c r="C70" s="127" t="s">
        <v>19</v>
      </c>
      <c r="D70" s="127" t="s">
        <v>19</v>
      </c>
      <c r="E70" s="127" t="s">
        <v>19</v>
      </c>
      <c r="F70" s="127" t="s">
        <v>19</v>
      </c>
      <c r="G70" s="127" t="s">
        <v>20</v>
      </c>
      <c r="H70" s="129"/>
      <c r="I70" s="127" t="s">
        <v>19</v>
      </c>
      <c r="J70" s="127" t="s">
        <v>19</v>
      </c>
      <c r="K70" s="127" t="s">
        <v>19</v>
      </c>
      <c r="L70" s="127" t="s">
        <v>19</v>
      </c>
      <c r="M70" s="127" t="s">
        <v>19</v>
      </c>
      <c r="N70" s="127" t="s">
        <v>19</v>
      </c>
      <c r="O70" s="127" t="s">
        <v>19</v>
      </c>
      <c r="P70" s="127" t="s">
        <v>19</v>
      </c>
      <c r="Q70" s="129"/>
      <c r="R70" s="127" t="s">
        <v>25</v>
      </c>
      <c r="S70" s="127">
        <v>33</v>
      </c>
    </row>
    <row r="71" spans="1:19" s="123" customFormat="1">
      <c r="A71" s="128">
        <v>44068.568116608796</v>
      </c>
      <c r="B71" s="127" t="s">
        <v>19</v>
      </c>
      <c r="C71" s="127" t="s">
        <v>19</v>
      </c>
      <c r="D71" s="127" t="s">
        <v>19</v>
      </c>
      <c r="E71" s="127" t="s">
        <v>19</v>
      </c>
      <c r="F71" s="127" t="s">
        <v>19</v>
      </c>
      <c r="G71" s="127" t="s">
        <v>19</v>
      </c>
      <c r="H71" s="129"/>
      <c r="I71" s="127" t="s">
        <v>19</v>
      </c>
      <c r="J71" s="127" t="s">
        <v>19</v>
      </c>
      <c r="K71" s="127" t="s">
        <v>19</v>
      </c>
      <c r="L71" s="127" t="s">
        <v>19</v>
      </c>
      <c r="M71" s="127" t="s">
        <v>19</v>
      </c>
      <c r="N71" s="127" t="s">
        <v>19</v>
      </c>
      <c r="O71" s="127" t="s">
        <v>19</v>
      </c>
      <c r="P71" s="127" t="s">
        <v>19</v>
      </c>
      <c r="Q71" s="129"/>
      <c r="R71" s="127" t="s">
        <v>25</v>
      </c>
      <c r="S71" s="127">
        <v>29</v>
      </c>
    </row>
    <row r="72" spans="1:19" s="123" customFormat="1" ht="22.5">
      <c r="A72" s="128">
        <v>44068.570891203701</v>
      </c>
      <c r="B72" s="129" t="s">
        <v>19</v>
      </c>
      <c r="C72" s="129" t="s">
        <v>19</v>
      </c>
      <c r="D72" s="129" t="s">
        <v>19</v>
      </c>
      <c r="E72" s="129" t="s">
        <v>19</v>
      </c>
      <c r="F72" s="129" t="s">
        <v>19</v>
      </c>
      <c r="G72" s="129" t="s">
        <v>20</v>
      </c>
      <c r="H72" s="129"/>
      <c r="I72" s="129" t="s">
        <v>19</v>
      </c>
      <c r="J72" s="129" t="s">
        <v>19</v>
      </c>
      <c r="K72" s="129" t="s">
        <v>19</v>
      </c>
      <c r="L72" s="129" t="s">
        <v>19</v>
      </c>
      <c r="M72" s="129" t="s">
        <v>19</v>
      </c>
      <c r="N72" s="129" t="s">
        <v>19</v>
      </c>
      <c r="O72" s="129" t="s">
        <v>19</v>
      </c>
      <c r="P72" s="129" t="s">
        <v>19</v>
      </c>
      <c r="Q72" s="129"/>
      <c r="R72" s="129" t="s">
        <v>25</v>
      </c>
      <c r="S72" s="129">
        <v>50</v>
      </c>
    </row>
    <row r="73" spans="1:19" s="123" customFormat="1" ht="22.5">
      <c r="A73" s="128">
        <v>44068.574406793981</v>
      </c>
      <c r="B73" s="127" t="s">
        <v>19</v>
      </c>
      <c r="C73" s="127" t="s">
        <v>19</v>
      </c>
      <c r="D73" s="127" t="s">
        <v>19</v>
      </c>
      <c r="E73" s="127" t="s">
        <v>19</v>
      </c>
      <c r="F73" s="127" t="s">
        <v>19</v>
      </c>
      <c r="G73" s="127" t="s">
        <v>20</v>
      </c>
      <c r="H73" s="129"/>
      <c r="I73" s="127" t="s">
        <v>19</v>
      </c>
      <c r="J73" s="127" t="s">
        <v>19</v>
      </c>
      <c r="K73" s="127" t="s">
        <v>19</v>
      </c>
      <c r="L73" s="127" t="s">
        <v>19</v>
      </c>
      <c r="M73" s="127" t="s">
        <v>19</v>
      </c>
      <c r="N73" s="127" t="s">
        <v>19</v>
      </c>
      <c r="O73" s="127" t="s">
        <v>19</v>
      </c>
      <c r="P73" s="127" t="s">
        <v>19</v>
      </c>
      <c r="Q73" s="129"/>
      <c r="R73" s="127" t="s">
        <v>25</v>
      </c>
      <c r="S73" s="127">
        <v>40</v>
      </c>
    </row>
    <row r="74" spans="1:19" s="123" customFormat="1" ht="22.5">
      <c r="A74" s="128">
        <v>44068.577187499999</v>
      </c>
      <c r="B74" s="129" t="s">
        <v>19</v>
      </c>
      <c r="C74" s="129" t="s">
        <v>19</v>
      </c>
      <c r="D74" s="129" t="s">
        <v>19</v>
      </c>
      <c r="E74" s="129" t="s">
        <v>19</v>
      </c>
      <c r="F74" s="129" t="s">
        <v>19</v>
      </c>
      <c r="G74" s="129" t="s">
        <v>20</v>
      </c>
      <c r="H74" s="129"/>
      <c r="I74" s="129" t="s">
        <v>19</v>
      </c>
      <c r="J74" s="129" t="s">
        <v>19</v>
      </c>
      <c r="K74" s="129" t="s">
        <v>19</v>
      </c>
      <c r="L74" s="129" t="s">
        <v>19</v>
      </c>
      <c r="M74" s="129" t="s">
        <v>19</v>
      </c>
      <c r="N74" s="129" t="s">
        <v>19</v>
      </c>
      <c r="O74" s="129" t="s">
        <v>19</v>
      </c>
      <c r="P74" s="129" t="s">
        <v>19</v>
      </c>
      <c r="Q74" s="129"/>
      <c r="R74" s="129" t="s">
        <v>25</v>
      </c>
      <c r="S74" s="129">
        <v>50</v>
      </c>
    </row>
    <row r="75" spans="1:19" s="123" customFormat="1" ht="22.5">
      <c r="A75" s="128">
        <v>44068.578880740737</v>
      </c>
      <c r="B75" s="127" t="s">
        <v>26</v>
      </c>
      <c r="C75" s="127"/>
      <c r="D75" s="127" t="s">
        <v>19</v>
      </c>
      <c r="E75" s="127" t="s">
        <v>19</v>
      </c>
      <c r="F75" s="127" t="s">
        <v>19</v>
      </c>
      <c r="G75" s="127" t="s">
        <v>20</v>
      </c>
      <c r="H75" s="129"/>
      <c r="I75" s="127" t="s">
        <v>19</v>
      </c>
      <c r="J75" s="127" t="s">
        <v>19</v>
      </c>
      <c r="K75" s="127" t="s">
        <v>19</v>
      </c>
      <c r="L75" s="127" t="s">
        <v>19</v>
      </c>
      <c r="M75" s="127" t="s">
        <v>19</v>
      </c>
      <c r="N75" s="127" t="s">
        <v>19</v>
      </c>
      <c r="O75" s="127" t="s">
        <v>19</v>
      </c>
      <c r="P75" s="127" t="s">
        <v>19</v>
      </c>
      <c r="Q75" s="129"/>
      <c r="R75" s="127" t="s">
        <v>25</v>
      </c>
      <c r="S75" s="127">
        <v>45</v>
      </c>
    </row>
    <row r="76" spans="1:19" s="123" customFormat="1" ht="22.5">
      <c r="A76" s="128">
        <v>44068.581221527777</v>
      </c>
      <c r="B76" s="127" t="s">
        <v>19</v>
      </c>
      <c r="C76" s="127" t="s">
        <v>19</v>
      </c>
      <c r="D76" s="127" t="s">
        <v>19</v>
      </c>
      <c r="E76" s="127" t="s">
        <v>19</v>
      </c>
      <c r="F76" s="127" t="s">
        <v>19</v>
      </c>
      <c r="G76" s="127" t="s">
        <v>20</v>
      </c>
      <c r="H76" s="129"/>
      <c r="I76" s="127" t="s">
        <v>19</v>
      </c>
      <c r="J76" s="127" t="s">
        <v>19</v>
      </c>
      <c r="K76" s="127" t="s">
        <v>19</v>
      </c>
      <c r="L76" s="127" t="s">
        <v>19</v>
      </c>
      <c r="M76" s="127" t="s">
        <v>19</v>
      </c>
      <c r="N76" s="127" t="s">
        <v>19</v>
      </c>
      <c r="O76" s="127" t="s">
        <v>19</v>
      </c>
      <c r="P76" s="127" t="s">
        <v>19</v>
      </c>
      <c r="Q76" s="129"/>
      <c r="R76" s="127" t="s">
        <v>25</v>
      </c>
      <c r="S76" s="127">
        <v>50</v>
      </c>
    </row>
    <row r="77" spans="1:19" s="123" customFormat="1" ht="22.5">
      <c r="A77" s="128">
        <v>44068.582983900458</v>
      </c>
      <c r="B77" s="127" t="s">
        <v>19</v>
      </c>
      <c r="C77" s="127" t="s">
        <v>19</v>
      </c>
      <c r="D77" s="127" t="s">
        <v>19</v>
      </c>
      <c r="E77" s="127" t="s">
        <v>19</v>
      </c>
      <c r="F77" s="127" t="s">
        <v>19</v>
      </c>
      <c r="G77" s="127" t="s">
        <v>20</v>
      </c>
      <c r="H77" s="129"/>
      <c r="I77" s="127" t="s">
        <v>19</v>
      </c>
      <c r="J77" s="127" t="s">
        <v>19</v>
      </c>
      <c r="K77" s="127" t="s">
        <v>24</v>
      </c>
      <c r="L77" s="129"/>
      <c r="M77" s="127" t="s">
        <v>19</v>
      </c>
      <c r="N77" s="127" t="s">
        <v>19</v>
      </c>
      <c r="O77" s="127" t="s">
        <v>19</v>
      </c>
      <c r="P77" s="127" t="s">
        <v>19</v>
      </c>
      <c r="Q77" s="129"/>
      <c r="R77" s="127" t="s">
        <v>25</v>
      </c>
      <c r="S77" s="127">
        <v>34</v>
      </c>
    </row>
    <row r="78" spans="1:19" s="123" customFormat="1" ht="22.5">
      <c r="A78" s="128">
        <v>44068.601172048613</v>
      </c>
      <c r="B78" s="127" t="s">
        <v>19</v>
      </c>
      <c r="C78" s="127" t="s">
        <v>19</v>
      </c>
      <c r="D78" s="127" t="s">
        <v>19</v>
      </c>
      <c r="E78" s="127" t="s">
        <v>19</v>
      </c>
      <c r="F78" s="127" t="s">
        <v>21</v>
      </c>
      <c r="G78" s="127" t="s">
        <v>20</v>
      </c>
      <c r="H78" s="129"/>
      <c r="I78" s="127" t="s">
        <v>19</v>
      </c>
      <c r="J78" s="127" t="s">
        <v>19</v>
      </c>
      <c r="K78" s="127" t="s">
        <v>24</v>
      </c>
      <c r="L78" s="129"/>
      <c r="M78" s="127" t="s">
        <v>19</v>
      </c>
      <c r="N78" s="127" t="s">
        <v>19</v>
      </c>
      <c r="O78" s="127" t="s">
        <v>19</v>
      </c>
      <c r="P78" s="127" t="s">
        <v>19</v>
      </c>
      <c r="Q78" s="129"/>
      <c r="R78" s="127" t="s">
        <v>25</v>
      </c>
      <c r="S78" s="127">
        <v>38</v>
      </c>
    </row>
    <row r="79" spans="1:19" s="123" customFormat="1" ht="22.5">
      <c r="A79" s="128">
        <v>44068.603272210647</v>
      </c>
      <c r="B79" s="127" t="s">
        <v>19</v>
      </c>
      <c r="C79" s="127" t="s">
        <v>19</v>
      </c>
      <c r="D79" s="127" t="s">
        <v>19</v>
      </c>
      <c r="E79" s="127" t="s">
        <v>21</v>
      </c>
      <c r="F79" s="127" t="s">
        <v>19</v>
      </c>
      <c r="G79" s="127" t="s">
        <v>20</v>
      </c>
      <c r="H79" s="127"/>
      <c r="I79" s="127" t="s">
        <v>19</v>
      </c>
      <c r="J79" s="127" t="s">
        <v>19</v>
      </c>
      <c r="K79" s="127" t="s">
        <v>24</v>
      </c>
      <c r="L79" s="127"/>
      <c r="M79" s="127" t="s">
        <v>19</v>
      </c>
      <c r="N79" s="127" t="s">
        <v>19</v>
      </c>
      <c r="O79" s="127" t="s">
        <v>19</v>
      </c>
      <c r="P79" s="127" t="s">
        <v>19</v>
      </c>
      <c r="Q79" s="129"/>
      <c r="R79" s="127" t="s">
        <v>25</v>
      </c>
      <c r="S79" s="127">
        <v>37</v>
      </c>
    </row>
    <row r="80" spans="1:19" s="123" customFormat="1" ht="22.5">
      <c r="A80" s="128">
        <v>44068.603362743059</v>
      </c>
      <c r="B80" s="127" t="s">
        <v>19</v>
      </c>
      <c r="C80" s="127" t="s">
        <v>19</v>
      </c>
      <c r="D80" s="127" t="s">
        <v>19</v>
      </c>
      <c r="E80" s="127" t="s">
        <v>19</v>
      </c>
      <c r="F80" s="127" t="s">
        <v>19</v>
      </c>
      <c r="G80" s="127" t="s">
        <v>20</v>
      </c>
      <c r="H80" s="129"/>
      <c r="I80" s="127" t="s">
        <v>19</v>
      </c>
      <c r="J80" s="127" t="s">
        <v>19</v>
      </c>
      <c r="K80" s="127" t="s">
        <v>19</v>
      </c>
      <c r="L80" s="127" t="s">
        <v>19</v>
      </c>
      <c r="M80" s="127" t="s">
        <v>19</v>
      </c>
      <c r="N80" s="127" t="s">
        <v>19</v>
      </c>
      <c r="O80" s="127" t="s">
        <v>19</v>
      </c>
      <c r="P80" s="127" t="s">
        <v>19</v>
      </c>
      <c r="Q80" s="129"/>
      <c r="R80" s="127" t="s">
        <v>25</v>
      </c>
      <c r="S80" s="127">
        <v>31</v>
      </c>
    </row>
    <row r="81" spans="1:19" s="123" customFormat="1" ht="22.5">
      <c r="A81" s="128">
        <v>44068.644508356483</v>
      </c>
      <c r="B81" s="127" t="s">
        <v>19</v>
      </c>
      <c r="C81" s="127" t="s">
        <v>19</v>
      </c>
      <c r="D81" s="127" t="s">
        <v>19</v>
      </c>
      <c r="E81" s="127" t="s">
        <v>19</v>
      </c>
      <c r="F81" s="127" t="s">
        <v>19</v>
      </c>
      <c r="G81" s="127" t="s">
        <v>20</v>
      </c>
      <c r="H81" s="129"/>
      <c r="I81" s="127" t="s">
        <v>19</v>
      </c>
      <c r="J81" s="127" t="s">
        <v>19</v>
      </c>
      <c r="K81" s="127" t="s">
        <v>19</v>
      </c>
      <c r="L81" s="127" t="s">
        <v>19</v>
      </c>
      <c r="M81" s="127" t="s">
        <v>19</v>
      </c>
      <c r="N81" s="127" t="s">
        <v>19</v>
      </c>
      <c r="O81" s="127" t="s">
        <v>19</v>
      </c>
      <c r="P81" s="127" t="s">
        <v>19</v>
      </c>
      <c r="Q81" s="129"/>
      <c r="R81" s="127" t="s">
        <v>25</v>
      </c>
      <c r="S81" s="127">
        <v>40</v>
      </c>
    </row>
    <row r="82" spans="1:19" s="123" customFormat="1" ht="22.5">
      <c r="A82" s="128">
        <v>44068.658020763891</v>
      </c>
      <c r="B82" s="127" t="s">
        <v>19</v>
      </c>
      <c r="C82" s="127" t="s">
        <v>19</v>
      </c>
      <c r="D82" s="127" t="s">
        <v>19</v>
      </c>
      <c r="E82" s="127" t="s">
        <v>19</v>
      </c>
      <c r="F82" s="127" t="s">
        <v>19</v>
      </c>
      <c r="G82" s="127" t="s">
        <v>20</v>
      </c>
      <c r="H82" s="129"/>
      <c r="I82" s="127" t="s">
        <v>19</v>
      </c>
      <c r="J82" s="127" t="s">
        <v>19</v>
      </c>
      <c r="K82" s="127" t="s">
        <v>19</v>
      </c>
      <c r="L82" s="127" t="s">
        <v>19</v>
      </c>
      <c r="M82" s="127" t="s">
        <v>19</v>
      </c>
      <c r="N82" s="127" t="s">
        <v>19</v>
      </c>
      <c r="O82" s="127" t="s">
        <v>19</v>
      </c>
      <c r="P82" s="127" t="s">
        <v>19</v>
      </c>
      <c r="Q82" s="129"/>
      <c r="R82" s="127" t="s">
        <v>25</v>
      </c>
      <c r="S82" s="127">
        <v>53</v>
      </c>
    </row>
    <row r="83" spans="1:19" s="123" customFormat="1" ht="22.5">
      <c r="A83" s="128">
        <v>44068.660104166665</v>
      </c>
      <c r="B83" s="129" t="s">
        <v>19</v>
      </c>
      <c r="C83" s="129" t="s">
        <v>19</v>
      </c>
      <c r="D83" s="129" t="s">
        <v>19</v>
      </c>
      <c r="E83" s="129" t="s">
        <v>19</v>
      </c>
      <c r="F83" s="129" t="s">
        <v>19</v>
      </c>
      <c r="G83" s="129" t="s">
        <v>20</v>
      </c>
      <c r="H83" s="129"/>
      <c r="I83" s="129" t="s">
        <v>19</v>
      </c>
      <c r="J83" s="129" t="s">
        <v>19</v>
      </c>
      <c r="K83" s="129" t="s">
        <v>19</v>
      </c>
      <c r="L83" s="129" t="s">
        <v>19</v>
      </c>
      <c r="M83" s="129" t="s">
        <v>19</v>
      </c>
      <c r="N83" s="129" t="s">
        <v>19</v>
      </c>
      <c r="O83" s="129" t="s">
        <v>19</v>
      </c>
      <c r="P83" s="129" t="s">
        <v>19</v>
      </c>
      <c r="Q83" s="129"/>
      <c r="R83" s="129" t="s">
        <v>25</v>
      </c>
      <c r="S83" s="129">
        <v>50</v>
      </c>
    </row>
    <row r="84" spans="1:19" s="123" customFormat="1" ht="22.5">
      <c r="A84" s="128">
        <v>44068.661328668983</v>
      </c>
      <c r="B84" s="127" t="s">
        <v>19</v>
      </c>
      <c r="C84" s="127" t="s">
        <v>19</v>
      </c>
      <c r="D84" s="127" t="s">
        <v>23</v>
      </c>
      <c r="E84" s="129"/>
      <c r="F84" s="127" t="s">
        <v>19</v>
      </c>
      <c r="G84" s="127" t="s">
        <v>20</v>
      </c>
      <c r="H84" s="129"/>
      <c r="I84" s="127" t="s">
        <v>19</v>
      </c>
      <c r="J84" s="127" t="s">
        <v>19</v>
      </c>
      <c r="K84" s="127" t="s">
        <v>24</v>
      </c>
      <c r="L84" s="129"/>
      <c r="M84" s="127" t="s">
        <v>19</v>
      </c>
      <c r="N84" s="127" t="s">
        <v>19</v>
      </c>
      <c r="O84" s="127" t="s">
        <v>19</v>
      </c>
      <c r="P84" s="127" t="s">
        <v>19</v>
      </c>
      <c r="Q84" s="129"/>
      <c r="R84" s="127" t="s">
        <v>25</v>
      </c>
      <c r="S84" s="127">
        <v>28</v>
      </c>
    </row>
    <row r="85" spans="1:19" s="123" customFormat="1" ht="22.5">
      <c r="A85" s="128">
        <v>44068.744664351849</v>
      </c>
      <c r="B85" s="129" t="s">
        <v>19</v>
      </c>
      <c r="C85" s="129" t="s">
        <v>19</v>
      </c>
      <c r="D85" s="129" t="s">
        <v>19</v>
      </c>
      <c r="E85" s="129" t="s">
        <v>19</v>
      </c>
      <c r="F85" s="129" t="s">
        <v>19</v>
      </c>
      <c r="G85" s="129" t="s">
        <v>20</v>
      </c>
      <c r="H85" s="129"/>
      <c r="I85" s="129" t="s">
        <v>19</v>
      </c>
      <c r="J85" s="129" t="s">
        <v>19</v>
      </c>
      <c r="K85" s="129" t="s">
        <v>19</v>
      </c>
      <c r="L85" s="129" t="s">
        <v>19</v>
      </c>
      <c r="M85" s="129" t="s">
        <v>19</v>
      </c>
      <c r="N85" s="129" t="s">
        <v>19</v>
      </c>
      <c r="O85" s="129" t="s">
        <v>19</v>
      </c>
      <c r="P85" s="129" t="s">
        <v>19</v>
      </c>
      <c r="Q85" s="129"/>
      <c r="R85" s="129" t="s">
        <v>25</v>
      </c>
      <c r="S85" s="129">
        <v>50</v>
      </c>
    </row>
    <row r="86" spans="1:19" s="123" customFormat="1" ht="22.5">
      <c r="A86" s="128">
        <v>44068.798926111107</v>
      </c>
      <c r="B86" s="127" t="s">
        <v>19</v>
      </c>
      <c r="C86" s="127" t="s">
        <v>19</v>
      </c>
      <c r="D86" s="127" t="s">
        <v>19</v>
      </c>
      <c r="E86" s="127" t="s">
        <v>19</v>
      </c>
      <c r="F86" s="127" t="s">
        <v>19</v>
      </c>
      <c r="G86" s="127" t="s">
        <v>20</v>
      </c>
      <c r="H86" s="129"/>
      <c r="I86" s="127" t="s">
        <v>19</v>
      </c>
      <c r="J86" s="127" t="s">
        <v>19</v>
      </c>
      <c r="K86" s="127" t="s">
        <v>19</v>
      </c>
      <c r="L86" s="127" t="s">
        <v>19</v>
      </c>
      <c r="M86" s="127" t="s">
        <v>19</v>
      </c>
      <c r="N86" s="127" t="s">
        <v>19</v>
      </c>
      <c r="O86" s="127" t="s">
        <v>19</v>
      </c>
      <c r="P86" s="127" t="s">
        <v>19</v>
      </c>
      <c r="Q86" s="129"/>
      <c r="R86" s="127" t="s">
        <v>25</v>
      </c>
      <c r="S86" s="127">
        <v>34</v>
      </c>
    </row>
    <row r="87" spans="1:19" s="123" customFormat="1" ht="22.5">
      <c r="A87" s="128">
        <v>44068.800545266204</v>
      </c>
      <c r="B87" s="127" t="s">
        <v>19</v>
      </c>
      <c r="C87" s="127" t="s">
        <v>19</v>
      </c>
      <c r="D87" s="127" t="s">
        <v>19</v>
      </c>
      <c r="E87" s="127" t="s">
        <v>19</v>
      </c>
      <c r="F87" s="127" t="s">
        <v>19</v>
      </c>
      <c r="G87" s="127" t="s">
        <v>20</v>
      </c>
      <c r="H87" s="129"/>
      <c r="I87" s="127" t="s">
        <v>19</v>
      </c>
      <c r="J87" s="127" t="s">
        <v>19</v>
      </c>
      <c r="K87" s="127" t="s">
        <v>19</v>
      </c>
      <c r="L87" s="127" t="s">
        <v>19</v>
      </c>
      <c r="M87" s="127" t="s">
        <v>19</v>
      </c>
      <c r="N87" s="127" t="s">
        <v>19</v>
      </c>
      <c r="O87" s="127" t="s">
        <v>19</v>
      </c>
      <c r="P87" s="127" t="s">
        <v>19</v>
      </c>
      <c r="Q87" s="129"/>
      <c r="R87" s="127" t="s">
        <v>25</v>
      </c>
      <c r="S87" s="127">
        <v>46</v>
      </c>
    </row>
    <row r="88" spans="1:19" s="123" customFormat="1" ht="22.5">
      <c r="A88" s="128">
        <v>44069.35543599537</v>
      </c>
      <c r="B88" s="127" t="s">
        <v>19</v>
      </c>
      <c r="C88" s="127" t="s">
        <v>19</v>
      </c>
      <c r="D88" s="127" t="s">
        <v>19</v>
      </c>
      <c r="E88" s="127" t="s">
        <v>19</v>
      </c>
      <c r="F88" s="127" t="s">
        <v>19</v>
      </c>
      <c r="G88" s="127" t="s">
        <v>20</v>
      </c>
      <c r="H88" s="127"/>
      <c r="I88" s="127" t="s">
        <v>19</v>
      </c>
      <c r="J88" s="127" t="s">
        <v>19</v>
      </c>
      <c r="K88" s="127" t="s">
        <v>19</v>
      </c>
      <c r="L88" s="127" t="s">
        <v>19</v>
      </c>
      <c r="M88" s="127" t="s">
        <v>19</v>
      </c>
      <c r="N88" s="127" t="s">
        <v>19</v>
      </c>
      <c r="O88" s="127" t="s">
        <v>19</v>
      </c>
      <c r="P88" s="127" t="s">
        <v>19</v>
      </c>
      <c r="Q88" s="127" t="s">
        <v>76</v>
      </c>
      <c r="R88" s="127" t="s">
        <v>22</v>
      </c>
      <c r="S88" s="127">
        <v>45</v>
      </c>
    </row>
    <row r="89" spans="1:19" s="123" customFormat="1">
      <c r="A89" s="128">
        <v>44069.360653807875</v>
      </c>
      <c r="B89" s="127" t="s">
        <v>19</v>
      </c>
      <c r="C89" s="127" t="s">
        <v>19</v>
      </c>
      <c r="D89" s="127" t="s">
        <v>19</v>
      </c>
      <c r="E89" s="127" t="s">
        <v>19</v>
      </c>
      <c r="F89" s="127" t="s">
        <v>19</v>
      </c>
      <c r="G89" s="127" t="s">
        <v>19</v>
      </c>
      <c r="H89" s="127" t="s">
        <v>19</v>
      </c>
      <c r="I89" s="127" t="s">
        <v>19</v>
      </c>
      <c r="J89" s="127" t="s">
        <v>19</v>
      </c>
      <c r="K89" s="127" t="s">
        <v>19</v>
      </c>
      <c r="L89" s="127" t="s">
        <v>19</v>
      </c>
      <c r="M89" s="127" t="s">
        <v>19</v>
      </c>
      <c r="N89" s="127" t="s">
        <v>19</v>
      </c>
      <c r="O89" s="127" t="s">
        <v>19</v>
      </c>
      <c r="P89" s="127" t="s">
        <v>19</v>
      </c>
      <c r="Q89" s="127" t="s">
        <v>21</v>
      </c>
      <c r="R89" s="127" t="s">
        <v>25</v>
      </c>
      <c r="S89" s="127">
        <v>35</v>
      </c>
    </row>
    <row r="90" spans="1:19" s="123" customFormat="1" ht="22.5">
      <c r="A90" s="128">
        <v>44069.360755231479</v>
      </c>
      <c r="B90" s="127" t="s">
        <v>19</v>
      </c>
      <c r="C90" s="127" t="s">
        <v>19</v>
      </c>
      <c r="D90" s="127" t="s">
        <v>19</v>
      </c>
      <c r="E90" s="127" t="s">
        <v>19</v>
      </c>
      <c r="F90" s="127" t="s">
        <v>21</v>
      </c>
      <c r="G90" s="127" t="s">
        <v>20</v>
      </c>
      <c r="H90" s="127"/>
      <c r="I90" s="127" t="s">
        <v>19</v>
      </c>
      <c r="J90" s="127" t="s">
        <v>19</v>
      </c>
      <c r="K90" s="127" t="s">
        <v>19</v>
      </c>
      <c r="L90" s="127" t="s">
        <v>19</v>
      </c>
      <c r="M90" s="127" t="s">
        <v>19</v>
      </c>
      <c r="N90" s="127" t="s">
        <v>19</v>
      </c>
      <c r="O90" s="127" t="s">
        <v>19</v>
      </c>
      <c r="P90" s="127" t="s">
        <v>19</v>
      </c>
      <c r="Q90" s="129"/>
      <c r="R90" s="127" t="s">
        <v>25</v>
      </c>
      <c r="S90" s="127">
        <v>50</v>
      </c>
    </row>
    <row r="91" spans="1:19" s="123" customFormat="1" ht="22.5">
      <c r="A91" s="128">
        <v>44069.366741018515</v>
      </c>
      <c r="B91" s="127" t="s">
        <v>26</v>
      </c>
      <c r="C91" s="129"/>
      <c r="D91" s="127" t="s">
        <v>19</v>
      </c>
      <c r="E91" s="127" t="s">
        <v>19</v>
      </c>
      <c r="F91" s="127" t="s">
        <v>19</v>
      </c>
      <c r="G91" s="127" t="s">
        <v>20</v>
      </c>
      <c r="H91" s="129"/>
      <c r="I91" s="127" t="s">
        <v>19</v>
      </c>
      <c r="J91" s="127" t="s">
        <v>19</v>
      </c>
      <c r="K91" s="127" t="s">
        <v>24</v>
      </c>
      <c r="L91" s="129"/>
      <c r="M91" s="127" t="s">
        <v>19</v>
      </c>
      <c r="N91" s="127" t="s">
        <v>19</v>
      </c>
      <c r="O91" s="127" t="s">
        <v>19</v>
      </c>
      <c r="P91" s="127" t="s">
        <v>19</v>
      </c>
      <c r="Q91" s="127" t="s">
        <v>21</v>
      </c>
      <c r="R91" s="127" t="s">
        <v>25</v>
      </c>
      <c r="S91" s="127">
        <v>42</v>
      </c>
    </row>
    <row r="92" spans="1:19" s="123" customFormat="1" ht="22.5">
      <c r="A92" s="128">
        <v>44069.366920231478</v>
      </c>
      <c r="B92" s="127" t="s">
        <v>19</v>
      </c>
      <c r="C92" s="127" t="s">
        <v>19</v>
      </c>
      <c r="D92" s="127" t="s">
        <v>19</v>
      </c>
      <c r="E92" s="127" t="s">
        <v>19</v>
      </c>
      <c r="F92" s="127" t="s">
        <v>19</v>
      </c>
      <c r="G92" s="127" t="s">
        <v>20</v>
      </c>
      <c r="H92" s="129"/>
      <c r="I92" s="127" t="s">
        <v>19</v>
      </c>
      <c r="J92" s="127" t="s">
        <v>19</v>
      </c>
      <c r="K92" s="127" t="s">
        <v>19</v>
      </c>
      <c r="L92" s="127" t="s">
        <v>19</v>
      </c>
      <c r="M92" s="127" t="s">
        <v>19</v>
      </c>
      <c r="N92" s="127" t="s">
        <v>19</v>
      </c>
      <c r="O92" s="127" t="s">
        <v>19</v>
      </c>
      <c r="P92" s="127" t="s">
        <v>19</v>
      </c>
      <c r="Q92" s="129"/>
      <c r="R92" s="127" t="s">
        <v>25</v>
      </c>
      <c r="S92" s="127">
        <v>29</v>
      </c>
    </row>
    <row r="93" spans="1:19" s="123" customFormat="1" ht="45.75" customHeight="1">
      <c r="A93" s="128">
        <v>44069.377083935186</v>
      </c>
      <c r="B93" s="127" t="s">
        <v>19</v>
      </c>
      <c r="C93" s="127" t="s">
        <v>19</v>
      </c>
      <c r="D93" s="127" t="s">
        <v>19</v>
      </c>
      <c r="E93" s="127" t="s">
        <v>19</v>
      </c>
      <c r="F93" s="127" t="s">
        <v>19</v>
      </c>
      <c r="G93" s="127" t="s">
        <v>20</v>
      </c>
      <c r="H93" s="129"/>
      <c r="I93" s="127" t="s">
        <v>19</v>
      </c>
      <c r="J93" s="127" t="s">
        <v>19</v>
      </c>
      <c r="K93" s="127" t="s">
        <v>19</v>
      </c>
      <c r="L93" s="127" t="s">
        <v>19</v>
      </c>
      <c r="M93" s="127" t="s">
        <v>19</v>
      </c>
      <c r="N93" s="127" t="s">
        <v>19</v>
      </c>
      <c r="O93" s="127" t="s">
        <v>19</v>
      </c>
      <c r="P93" s="127" t="s">
        <v>19</v>
      </c>
      <c r="Q93" s="127" t="s">
        <v>75</v>
      </c>
      <c r="R93" s="127" t="s">
        <v>25</v>
      </c>
      <c r="S93" s="127">
        <v>59</v>
      </c>
    </row>
    <row r="94" spans="1:19" s="123" customFormat="1" ht="22.5">
      <c r="A94" s="128">
        <v>44069.38309106481</v>
      </c>
      <c r="B94" s="127" t="s">
        <v>19</v>
      </c>
      <c r="C94" s="127" t="s">
        <v>19</v>
      </c>
      <c r="D94" s="127" t="s">
        <v>19</v>
      </c>
      <c r="E94" s="127" t="s">
        <v>19</v>
      </c>
      <c r="F94" s="127" t="s">
        <v>19</v>
      </c>
      <c r="G94" s="127" t="s">
        <v>20</v>
      </c>
      <c r="H94" s="129"/>
      <c r="I94" s="127" t="s">
        <v>19</v>
      </c>
      <c r="J94" s="127" t="s">
        <v>19</v>
      </c>
      <c r="K94" s="127" t="s">
        <v>24</v>
      </c>
      <c r="L94" s="129"/>
      <c r="M94" s="127" t="s">
        <v>19</v>
      </c>
      <c r="N94" s="127" t="s">
        <v>19</v>
      </c>
      <c r="O94" s="127" t="s">
        <v>19</v>
      </c>
      <c r="P94" s="127" t="s">
        <v>19</v>
      </c>
      <c r="Q94" s="129"/>
      <c r="R94" s="127" t="s">
        <v>25</v>
      </c>
      <c r="S94" s="127">
        <v>28</v>
      </c>
    </row>
    <row r="95" spans="1:19" s="123" customFormat="1">
      <c r="A95" s="128">
        <v>44069.384769282406</v>
      </c>
      <c r="B95" s="127" t="s">
        <v>19</v>
      </c>
      <c r="C95" s="127" t="s">
        <v>19</v>
      </c>
      <c r="D95" s="127" t="s">
        <v>19</v>
      </c>
      <c r="E95" s="127" t="s">
        <v>19</v>
      </c>
      <c r="F95" s="127" t="s">
        <v>19</v>
      </c>
      <c r="G95" s="127" t="s">
        <v>19</v>
      </c>
      <c r="H95" s="127" t="s">
        <v>19</v>
      </c>
      <c r="I95" s="127" t="s">
        <v>19</v>
      </c>
      <c r="J95" s="127" t="s">
        <v>19</v>
      </c>
      <c r="K95" s="127" t="s">
        <v>19</v>
      </c>
      <c r="L95" s="127" t="s">
        <v>19</v>
      </c>
      <c r="M95" s="127" t="s">
        <v>19</v>
      </c>
      <c r="N95" s="127" t="s">
        <v>19</v>
      </c>
      <c r="O95" s="127" t="s">
        <v>19</v>
      </c>
      <c r="P95" s="127" t="s">
        <v>19</v>
      </c>
      <c r="Q95" s="129"/>
      <c r="R95" s="127" t="s">
        <v>25</v>
      </c>
      <c r="S95" s="127">
        <v>43</v>
      </c>
    </row>
    <row r="96" spans="1:19" s="123" customFormat="1" ht="22.5">
      <c r="A96" s="128">
        <v>44069.391327534722</v>
      </c>
      <c r="B96" s="127" t="s">
        <v>19</v>
      </c>
      <c r="C96" s="127" t="s">
        <v>19</v>
      </c>
      <c r="D96" s="127" t="s">
        <v>23</v>
      </c>
      <c r="E96" s="129"/>
      <c r="F96" s="127" t="s">
        <v>19</v>
      </c>
      <c r="G96" s="127" t="s">
        <v>20</v>
      </c>
      <c r="H96" s="129"/>
      <c r="I96" s="127" t="s">
        <v>19</v>
      </c>
      <c r="J96" s="127" t="s">
        <v>19</v>
      </c>
      <c r="K96" s="127" t="s">
        <v>24</v>
      </c>
      <c r="L96" s="129"/>
      <c r="M96" s="127" t="s">
        <v>19</v>
      </c>
      <c r="N96" s="127" t="s">
        <v>19</v>
      </c>
      <c r="O96" s="127" t="s">
        <v>19</v>
      </c>
      <c r="P96" s="127" t="s">
        <v>19</v>
      </c>
      <c r="Q96" s="129"/>
      <c r="R96" s="127" t="s">
        <v>22</v>
      </c>
      <c r="S96" s="127">
        <v>35</v>
      </c>
    </row>
    <row r="97" spans="1:19" s="123" customFormat="1" ht="22.5">
      <c r="A97" s="128">
        <v>44069.421584374999</v>
      </c>
      <c r="B97" s="127" t="s">
        <v>19</v>
      </c>
      <c r="C97" s="127" t="s">
        <v>19</v>
      </c>
      <c r="D97" s="127" t="s">
        <v>19</v>
      </c>
      <c r="E97" s="127" t="s">
        <v>19</v>
      </c>
      <c r="F97" s="127" t="s">
        <v>19</v>
      </c>
      <c r="G97" s="127" t="s">
        <v>20</v>
      </c>
      <c r="H97" s="129"/>
      <c r="I97" s="127" t="s">
        <v>19</v>
      </c>
      <c r="J97" s="127" t="s">
        <v>19</v>
      </c>
      <c r="K97" s="127" t="s">
        <v>19</v>
      </c>
      <c r="L97" s="127" t="s">
        <v>19</v>
      </c>
      <c r="M97" s="127" t="s">
        <v>19</v>
      </c>
      <c r="N97" s="127" t="s">
        <v>19</v>
      </c>
      <c r="O97" s="127" t="s">
        <v>19</v>
      </c>
      <c r="P97" s="127" t="s">
        <v>19</v>
      </c>
      <c r="Q97" s="129"/>
      <c r="R97" s="127" t="s">
        <v>25</v>
      </c>
      <c r="S97" s="127">
        <v>38</v>
      </c>
    </row>
    <row r="98" spans="1:19" s="123" customFormat="1" ht="22.5">
      <c r="A98" s="128">
        <v>44069.466965173611</v>
      </c>
      <c r="B98" s="127" t="s">
        <v>19</v>
      </c>
      <c r="C98" s="127" t="s">
        <v>19</v>
      </c>
      <c r="D98" s="127" t="s">
        <v>23</v>
      </c>
      <c r="E98" s="129"/>
      <c r="F98" s="127" t="s">
        <v>19</v>
      </c>
      <c r="G98" s="127" t="s">
        <v>20</v>
      </c>
      <c r="H98" s="129"/>
      <c r="I98" s="127" t="s">
        <v>19</v>
      </c>
      <c r="J98" s="127" t="s">
        <v>19</v>
      </c>
      <c r="K98" s="127" t="s">
        <v>19</v>
      </c>
      <c r="L98" s="127" t="s">
        <v>19</v>
      </c>
      <c r="M98" s="127" t="s">
        <v>19</v>
      </c>
      <c r="N98" s="127" t="s">
        <v>19</v>
      </c>
      <c r="O98" s="127" t="s">
        <v>19</v>
      </c>
      <c r="P98" s="127" t="s">
        <v>19</v>
      </c>
      <c r="Q98" s="127" t="s">
        <v>74</v>
      </c>
      <c r="R98" s="127" t="s">
        <v>25</v>
      </c>
      <c r="S98" s="127">
        <v>39</v>
      </c>
    </row>
    <row r="99" spans="1:19" s="123" customFormat="1" ht="22.5">
      <c r="A99" s="128">
        <v>44069.570548680553</v>
      </c>
      <c r="B99" s="127" t="s">
        <v>19</v>
      </c>
      <c r="C99" s="127" t="s">
        <v>19</v>
      </c>
      <c r="D99" s="127" t="s">
        <v>19</v>
      </c>
      <c r="E99" s="127" t="s">
        <v>19</v>
      </c>
      <c r="F99" s="127" t="s">
        <v>19</v>
      </c>
      <c r="G99" s="127" t="s">
        <v>20</v>
      </c>
      <c r="H99" s="129"/>
      <c r="I99" s="127" t="s">
        <v>19</v>
      </c>
      <c r="J99" s="127" t="s">
        <v>19</v>
      </c>
      <c r="K99" s="127" t="s">
        <v>19</v>
      </c>
      <c r="L99" s="127" t="s">
        <v>19</v>
      </c>
      <c r="M99" s="127" t="s">
        <v>19</v>
      </c>
      <c r="N99" s="127" t="s">
        <v>19</v>
      </c>
      <c r="O99" s="127" t="s">
        <v>19</v>
      </c>
      <c r="P99" s="127" t="s">
        <v>19</v>
      </c>
      <c r="Q99" s="127" t="s">
        <v>73</v>
      </c>
      <c r="R99" s="127" t="s">
        <v>22</v>
      </c>
      <c r="S99" s="127">
        <v>34</v>
      </c>
    </row>
    <row r="100" spans="1:19" s="123" customFormat="1" ht="22.5">
      <c r="A100" s="128">
        <v>44069.6243841088</v>
      </c>
      <c r="B100" s="127" t="s">
        <v>19</v>
      </c>
      <c r="C100" s="127" t="s">
        <v>19</v>
      </c>
      <c r="D100" s="127" t="s">
        <v>19</v>
      </c>
      <c r="E100" s="127" t="s">
        <v>19</v>
      </c>
      <c r="F100" s="127" t="s">
        <v>19</v>
      </c>
      <c r="G100" s="127" t="s">
        <v>20</v>
      </c>
      <c r="H100" s="129"/>
      <c r="I100" s="127" t="s">
        <v>19</v>
      </c>
      <c r="J100" s="127" t="s">
        <v>19</v>
      </c>
      <c r="K100" s="127" t="s">
        <v>19</v>
      </c>
      <c r="L100" s="127" t="s">
        <v>19</v>
      </c>
      <c r="M100" s="127" t="s">
        <v>19</v>
      </c>
      <c r="N100" s="127" t="s">
        <v>19</v>
      </c>
      <c r="O100" s="127" t="s">
        <v>19</v>
      </c>
      <c r="P100" s="127" t="s">
        <v>19</v>
      </c>
      <c r="Q100" s="127" t="s">
        <v>72</v>
      </c>
      <c r="R100" s="127" t="s">
        <v>22</v>
      </c>
      <c r="S100" s="127">
        <v>26</v>
      </c>
    </row>
    <row r="101" spans="1:19" s="123" customFormat="1" ht="53.25" customHeight="1">
      <c r="A101" s="128">
        <v>44069.625516643515</v>
      </c>
      <c r="B101" s="127" t="s">
        <v>19</v>
      </c>
      <c r="C101" s="127" t="s">
        <v>19</v>
      </c>
      <c r="D101" s="127" t="s">
        <v>19</v>
      </c>
      <c r="E101" s="127" t="s">
        <v>19</v>
      </c>
      <c r="F101" s="127" t="s">
        <v>19</v>
      </c>
      <c r="G101" s="127" t="s">
        <v>20</v>
      </c>
      <c r="H101" s="129"/>
      <c r="I101" s="127" t="s">
        <v>19</v>
      </c>
      <c r="J101" s="127" t="s">
        <v>19</v>
      </c>
      <c r="K101" s="127" t="s">
        <v>19</v>
      </c>
      <c r="L101" s="127" t="s">
        <v>19</v>
      </c>
      <c r="M101" s="127" t="s">
        <v>19</v>
      </c>
      <c r="N101" s="127" t="s">
        <v>19</v>
      </c>
      <c r="O101" s="127" t="s">
        <v>19</v>
      </c>
      <c r="P101" s="127" t="s">
        <v>19</v>
      </c>
      <c r="Q101" s="127" t="s">
        <v>71</v>
      </c>
      <c r="R101" s="127" t="s">
        <v>25</v>
      </c>
      <c r="S101" s="127">
        <v>24</v>
      </c>
    </row>
    <row r="102" spans="1:19" s="123" customFormat="1">
      <c r="A102" s="128">
        <v>44069.626162337961</v>
      </c>
      <c r="B102" s="127" t="s">
        <v>19</v>
      </c>
      <c r="C102" s="127" t="s">
        <v>19</v>
      </c>
      <c r="D102" s="127" t="s">
        <v>19</v>
      </c>
      <c r="E102" s="127" t="s">
        <v>19</v>
      </c>
      <c r="F102" s="127" t="s">
        <v>19</v>
      </c>
      <c r="G102" s="129"/>
      <c r="H102" s="129"/>
      <c r="I102" s="127" t="s">
        <v>19</v>
      </c>
      <c r="J102" s="127" t="s">
        <v>19</v>
      </c>
      <c r="K102" s="127" t="s">
        <v>19</v>
      </c>
      <c r="L102" s="127" t="s">
        <v>19</v>
      </c>
      <c r="M102" s="127" t="s">
        <v>19</v>
      </c>
      <c r="N102" s="127" t="s">
        <v>19</v>
      </c>
      <c r="O102" s="127" t="s">
        <v>19</v>
      </c>
      <c r="P102" s="127" t="s">
        <v>19</v>
      </c>
      <c r="Q102" s="129"/>
      <c r="R102" s="127" t="s">
        <v>25</v>
      </c>
      <c r="S102" s="127">
        <v>25</v>
      </c>
    </row>
    <row r="103" spans="1:19" s="123" customFormat="1" ht="22.5">
      <c r="A103" s="128">
        <v>44069.626939409718</v>
      </c>
      <c r="B103" s="127" t="s">
        <v>19</v>
      </c>
      <c r="C103" s="127" t="s">
        <v>19</v>
      </c>
      <c r="D103" s="127" t="s">
        <v>19</v>
      </c>
      <c r="E103" s="127" t="s">
        <v>19</v>
      </c>
      <c r="F103" s="127" t="s">
        <v>19</v>
      </c>
      <c r="G103" s="127" t="s">
        <v>20</v>
      </c>
      <c r="H103" s="129"/>
      <c r="I103" s="127" t="s">
        <v>19</v>
      </c>
      <c r="J103" s="127" t="s">
        <v>19</v>
      </c>
      <c r="K103" s="127" t="s">
        <v>19</v>
      </c>
      <c r="L103" s="127" t="s">
        <v>19</v>
      </c>
      <c r="M103" s="127" t="s">
        <v>19</v>
      </c>
      <c r="N103" s="127" t="s">
        <v>19</v>
      </c>
      <c r="O103" s="127" t="s">
        <v>19</v>
      </c>
      <c r="P103" s="127" t="s">
        <v>19</v>
      </c>
      <c r="Q103" s="129"/>
      <c r="R103" s="127" t="s">
        <v>25</v>
      </c>
      <c r="S103" s="127">
        <v>437</v>
      </c>
    </row>
    <row r="104" spans="1:19" s="123" customFormat="1" ht="22.5">
      <c r="A104" s="128">
        <v>44069.627582071756</v>
      </c>
      <c r="B104" s="127" t="s">
        <v>19</v>
      </c>
      <c r="C104" s="127" t="s">
        <v>19</v>
      </c>
      <c r="D104" s="127" t="s">
        <v>19</v>
      </c>
      <c r="E104" s="127" t="s">
        <v>19</v>
      </c>
      <c r="F104" s="127" t="s">
        <v>19</v>
      </c>
      <c r="G104" s="127" t="s">
        <v>20</v>
      </c>
      <c r="H104" s="129"/>
      <c r="I104" s="127" t="s">
        <v>19</v>
      </c>
      <c r="J104" s="127" t="s">
        <v>19</v>
      </c>
      <c r="K104" s="127" t="s">
        <v>19</v>
      </c>
      <c r="L104" s="127" t="s">
        <v>19</v>
      </c>
      <c r="M104" s="127" t="s">
        <v>19</v>
      </c>
      <c r="N104" s="127" t="s">
        <v>19</v>
      </c>
      <c r="O104" s="127" t="s">
        <v>19</v>
      </c>
      <c r="P104" s="127" t="s">
        <v>19</v>
      </c>
      <c r="Q104" s="129"/>
      <c r="R104" s="127" t="s">
        <v>25</v>
      </c>
      <c r="S104" s="127">
        <v>44</v>
      </c>
    </row>
    <row r="105" spans="1:19" s="123" customFormat="1" ht="22.5">
      <c r="A105" s="128">
        <v>44069.777921064815</v>
      </c>
      <c r="B105" s="127" t="s">
        <v>26</v>
      </c>
      <c r="C105" s="129"/>
      <c r="D105" s="127" t="s">
        <v>19</v>
      </c>
      <c r="E105" s="127" t="s">
        <v>19</v>
      </c>
      <c r="F105" s="127" t="s">
        <v>19</v>
      </c>
      <c r="G105" s="127" t="s">
        <v>20</v>
      </c>
      <c r="H105" s="129"/>
      <c r="I105" s="127" t="s">
        <v>19</v>
      </c>
      <c r="J105" s="127" t="s">
        <v>19</v>
      </c>
      <c r="K105" s="127" t="s">
        <v>19</v>
      </c>
      <c r="L105" s="127" t="s">
        <v>19</v>
      </c>
      <c r="M105" s="127" t="s">
        <v>19</v>
      </c>
      <c r="N105" s="127" t="s">
        <v>19</v>
      </c>
      <c r="O105" s="127" t="s">
        <v>19</v>
      </c>
      <c r="P105" s="127" t="s">
        <v>19</v>
      </c>
      <c r="Q105" s="129"/>
      <c r="R105" s="127" t="s">
        <v>25</v>
      </c>
      <c r="S105" s="127">
        <v>25</v>
      </c>
    </row>
    <row r="106" spans="1:19" s="123" customFormat="1" ht="22.5">
      <c r="A106" s="128">
        <v>44069.794257314818</v>
      </c>
      <c r="B106" s="127" t="s">
        <v>19</v>
      </c>
      <c r="C106" s="127" t="s">
        <v>19</v>
      </c>
      <c r="D106" s="127" t="s">
        <v>19</v>
      </c>
      <c r="E106" s="127" t="s">
        <v>19</v>
      </c>
      <c r="F106" s="127" t="s">
        <v>19</v>
      </c>
      <c r="G106" s="127" t="s">
        <v>20</v>
      </c>
      <c r="H106" s="129"/>
      <c r="I106" s="127" t="s">
        <v>19</v>
      </c>
      <c r="J106" s="127" t="s">
        <v>19</v>
      </c>
      <c r="K106" s="127" t="s">
        <v>19</v>
      </c>
      <c r="L106" s="127" t="s">
        <v>19</v>
      </c>
      <c r="M106" s="127" t="s">
        <v>19</v>
      </c>
      <c r="N106" s="127" t="s">
        <v>19</v>
      </c>
      <c r="O106" s="127" t="s">
        <v>19</v>
      </c>
      <c r="P106" s="127" t="s">
        <v>19</v>
      </c>
      <c r="Q106" s="129"/>
      <c r="R106" s="127" t="s">
        <v>25</v>
      </c>
      <c r="S106" s="127">
        <v>43</v>
      </c>
    </row>
    <row r="107" spans="1:19" s="123" customFormat="1" ht="22.5">
      <c r="A107" s="128">
        <v>44069.837732152781</v>
      </c>
      <c r="B107" s="127" t="s">
        <v>19</v>
      </c>
      <c r="C107" s="127" t="s">
        <v>19</v>
      </c>
      <c r="D107" s="127" t="s">
        <v>19</v>
      </c>
      <c r="E107" s="127" t="s">
        <v>19</v>
      </c>
      <c r="F107" s="127" t="s">
        <v>19</v>
      </c>
      <c r="G107" s="127" t="s">
        <v>20</v>
      </c>
      <c r="H107" s="129"/>
      <c r="I107" s="127" t="s">
        <v>19</v>
      </c>
      <c r="J107" s="127" t="s">
        <v>19</v>
      </c>
      <c r="K107" s="127" t="s">
        <v>19</v>
      </c>
      <c r="L107" s="127" t="s">
        <v>19</v>
      </c>
      <c r="M107" s="127" t="s">
        <v>19</v>
      </c>
      <c r="N107" s="127" t="s">
        <v>19</v>
      </c>
      <c r="O107" s="127" t="s">
        <v>19</v>
      </c>
      <c r="P107" s="127" t="s">
        <v>19</v>
      </c>
      <c r="Q107" s="129"/>
      <c r="R107" s="127" t="s">
        <v>22</v>
      </c>
      <c r="S107" s="127">
        <v>41</v>
      </c>
    </row>
    <row r="108" spans="1:19" s="123" customFormat="1">
      <c r="A108" s="128">
        <v>44070.230186956018</v>
      </c>
      <c r="B108" s="127" t="s">
        <v>19</v>
      </c>
      <c r="C108" s="127" t="s">
        <v>19</v>
      </c>
      <c r="D108" s="127" t="s">
        <v>19</v>
      </c>
      <c r="E108" s="127" t="s">
        <v>19</v>
      </c>
      <c r="F108" s="127" t="s">
        <v>19</v>
      </c>
      <c r="G108" s="127" t="s">
        <v>19</v>
      </c>
      <c r="H108" s="127" t="s">
        <v>19</v>
      </c>
      <c r="I108" s="127" t="s">
        <v>19</v>
      </c>
      <c r="J108" s="127" t="s">
        <v>19</v>
      </c>
      <c r="K108" s="127" t="s">
        <v>19</v>
      </c>
      <c r="L108" s="127" t="s">
        <v>19</v>
      </c>
      <c r="M108" s="127" t="s">
        <v>19</v>
      </c>
      <c r="N108" s="127" t="s">
        <v>19</v>
      </c>
      <c r="O108" s="127" t="s">
        <v>19</v>
      </c>
      <c r="P108" s="127" t="s">
        <v>19</v>
      </c>
      <c r="Q108" s="129"/>
      <c r="R108" s="127" t="s">
        <v>25</v>
      </c>
      <c r="S108" s="127">
        <v>39</v>
      </c>
    </row>
    <row r="109" spans="1:19" s="123" customFormat="1" ht="22.5">
      <c r="A109" s="128">
        <v>44070.248136712966</v>
      </c>
      <c r="B109" s="127" t="s">
        <v>19</v>
      </c>
      <c r="C109" s="127" t="s">
        <v>19</v>
      </c>
      <c r="D109" s="127" t="s">
        <v>19</v>
      </c>
      <c r="E109" s="127" t="s">
        <v>19</v>
      </c>
      <c r="F109" s="127" t="s">
        <v>21</v>
      </c>
      <c r="G109" s="127" t="s">
        <v>20</v>
      </c>
      <c r="H109" s="129"/>
      <c r="I109" s="127" t="s">
        <v>19</v>
      </c>
      <c r="J109" s="127" t="s">
        <v>19</v>
      </c>
      <c r="K109" s="127" t="s">
        <v>19</v>
      </c>
      <c r="L109" s="127" t="s">
        <v>19</v>
      </c>
      <c r="M109" s="127" t="s">
        <v>19</v>
      </c>
      <c r="N109" s="127" t="s">
        <v>19</v>
      </c>
      <c r="O109" s="127" t="s">
        <v>19</v>
      </c>
      <c r="P109" s="127" t="s">
        <v>21</v>
      </c>
      <c r="Q109" s="129"/>
      <c r="R109" s="127" t="s">
        <v>25</v>
      </c>
      <c r="S109" s="127">
        <v>40</v>
      </c>
    </row>
    <row r="110" spans="1:19" s="123" customFormat="1">
      <c r="A110" s="128">
        <v>44070.258679895836</v>
      </c>
      <c r="B110" s="127" t="s">
        <v>19</v>
      </c>
      <c r="C110" s="127" t="s">
        <v>19</v>
      </c>
      <c r="D110" s="127" t="s">
        <v>19</v>
      </c>
      <c r="E110" s="127" t="s">
        <v>19</v>
      </c>
      <c r="F110" s="127" t="s">
        <v>19</v>
      </c>
      <c r="G110" s="127" t="s">
        <v>19</v>
      </c>
      <c r="H110" s="127" t="s">
        <v>19</v>
      </c>
      <c r="I110" s="127" t="s">
        <v>19</v>
      </c>
      <c r="J110" s="127" t="s">
        <v>19</v>
      </c>
      <c r="K110" s="127" t="s">
        <v>19</v>
      </c>
      <c r="L110" s="127" t="s">
        <v>19</v>
      </c>
      <c r="M110" s="127" t="s">
        <v>19</v>
      </c>
      <c r="N110" s="127" t="s">
        <v>19</v>
      </c>
      <c r="O110" s="127" t="s">
        <v>19</v>
      </c>
      <c r="P110" s="127" t="s">
        <v>19</v>
      </c>
      <c r="Q110" s="129"/>
      <c r="R110" s="127" t="s">
        <v>25</v>
      </c>
      <c r="S110" s="127">
        <v>35</v>
      </c>
    </row>
    <row r="111" spans="1:19" s="123" customFormat="1" ht="22.5">
      <c r="A111" s="128">
        <v>44070.265221875001</v>
      </c>
      <c r="B111" s="127" t="s">
        <v>19</v>
      </c>
      <c r="C111" s="127" t="s">
        <v>19</v>
      </c>
      <c r="D111" s="127" t="s">
        <v>23</v>
      </c>
      <c r="E111" s="129"/>
      <c r="F111" s="127" t="s">
        <v>19</v>
      </c>
      <c r="G111" s="127" t="s">
        <v>20</v>
      </c>
      <c r="H111" s="129"/>
      <c r="I111" s="127" t="s">
        <v>19</v>
      </c>
      <c r="J111" s="127" t="s">
        <v>19</v>
      </c>
      <c r="K111" s="127" t="s">
        <v>19</v>
      </c>
      <c r="L111" s="129"/>
      <c r="M111" s="127" t="s">
        <v>19</v>
      </c>
      <c r="N111" s="127" t="s">
        <v>19</v>
      </c>
      <c r="O111" s="127" t="s">
        <v>19</v>
      </c>
      <c r="P111" s="127" t="s">
        <v>19</v>
      </c>
      <c r="Q111" s="129"/>
      <c r="R111" s="127" t="s">
        <v>25</v>
      </c>
      <c r="S111" s="127">
        <v>50</v>
      </c>
    </row>
    <row r="112" spans="1:19" s="123" customFormat="1" ht="22.5">
      <c r="A112" s="128">
        <v>44070.313831018517</v>
      </c>
      <c r="B112" s="129" t="s">
        <v>19</v>
      </c>
      <c r="C112" s="129" t="s">
        <v>19</v>
      </c>
      <c r="D112" s="129" t="s">
        <v>19</v>
      </c>
      <c r="E112" s="129" t="s">
        <v>19</v>
      </c>
      <c r="F112" s="129" t="s">
        <v>19</v>
      </c>
      <c r="G112" s="129" t="s">
        <v>20</v>
      </c>
      <c r="H112" s="129"/>
      <c r="I112" s="129" t="s">
        <v>19</v>
      </c>
      <c r="J112" s="129" t="s">
        <v>19</v>
      </c>
      <c r="K112" s="129" t="s">
        <v>19</v>
      </c>
      <c r="L112" s="129" t="s">
        <v>19</v>
      </c>
      <c r="M112" s="129" t="s">
        <v>19</v>
      </c>
      <c r="N112" s="129" t="s">
        <v>19</v>
      </c>
      <c r="O112" s="129" t="s">
        <v>19</v>
      </c>
      <c r="P112" s="129" t="s">
        <v>19</v>
      </c>
      <c r="Q112" s="129"/>
      <c r="R112" s="129" t="s">
        <v>25</v>
      </c>
      <c r="S112" s="129">
        <v>50</v>
      </c>
    </row>
    <row r="113" spans="1:19" s="123" customFormat="1" ht="22.5">
      <c r="A113" s="128">
        <v>44070.397164351853</v>
      </c>
      <c r="B113" s="129" t="s">
        <v>26</v>
      </c>
      <c r="C113" s="129"/>
      <c r="D113" s="129" t="s">
        <v>19</v>
      </c>
      <c r="E113" s="129" t="s">
        <v>19</v>
      </c>
      <c r="F113" s="129" t="s">
        <v>19</v>
      </c>
      <c r="G113" s="129" t="s">
        <v>20</v>
      </c>
      <c r="H113" s="129"/>
      <c r="I113" s="129" t="s">
        <v>19</v>
      </c>
      <c r="J113" s="129" t="s">
        <v>19</v>
      </c>
      <c r="K113" s="129" t="s">
        <v>19</v>
      </c>
      <c r="L113" s="129" t="s">
        <v>19</v>
      </c>
      <c r="M113" s="129" t="s">
        <v>19</v>
      </c>
      <c r="N113" s="129" t="s">
        <v>19</v>
      </c>
      <c r="O113" s="129" t="s">
        <v>19</v>
      </c>
      <c r="P113" s="129" t="s">
        <v>19</v>
      </c>
      <c r="Q113" s="129"/>
      <c r="R113" s="129" t="s">
        <v>25</v>
      </c>
      <c r="S113" s="129">
        <v>37</v>
      </c>
    </row>
    <row r="114" spans="1:19" s="123" customFormat="1" ht="22.5">
      <c r="A114" s="128">
        <v>44070.432835648149</v>
      </c>
      <c r="B114" s="129" t="s">
        <v>19</v>
      </c>
      <c r="C114" s="129" t="s">
        <v>19</v>
      </c>
      <c r="D114" s="129" t="s">
        <v>19</v>
      </c>
      <c r="E114" s="129" t="s">
        <v>19</v>
      </c>
      <c r="F114" s="129" t="s">
        <v>19</v>
      </c>
      <c r="G114" s="129" t="s">
        <v>20</v>
      </c>
      <c r="H114" s="129"/>
      <c r="I114" s="129" t="s">
        <v>19</v>
      </c>
      <c r="J114" s="129" t="s">
        <v>19</v>
      </c>
      <c r="K114" s="129" t="s">
        <v>19</v>
      </c>
      <c r="L114" s="129" t="s">
        <v>19</v>
      </c>
      <c r="M114" s="129" t="s">
        <v>19</v>
      </c>
      <c r="N114" s="129" t="s">
        <v>19</v>
      </c>
      <c r="O114" s="129" t="s">
        <v>19</v>
      </c>
      <c r="P114" s="129" t="s">
        <v>19</v>
      </c>
      <c r="Q114" s="129"/>
      <c r="R114" s="129" t="s">
        <v>25</v>
      </c>
      <c r="S114" s="129">
        <v>50</v>
      </c>
    </row>
    <row r="115" spans="1:19" s="123" customFormat="1" ht="22.5">
      <c r="A115" s="128">
        <v>44070.485613425924</v>
      </c>
      <c r="B115" s="129" t="s">
        <v>26</v>
      </c>
      <c r="C115" s="129"/>
      <c r="D115" s="129" t="s">
        <v>19</v>
      </c>
      <c r="E115" s="129" t="s">
        <v>19</v>
      </c>
      <c r="F115" s="129" t="s">
        <v>19</v>
      </c>
      <c r="G115" s="129" t="s">
        <v>20</v>
      </c>
      <c r="H115" s="129"/>
      <c r="I115" s="129" t="s">
        <v>19</v>
      </c>
      <c r="J115" s="129" t="s">
        <v>19</v>
      </c>
      <c r="K115" s="129" t="s">
        <v>19</v>
      </c>
      <c r="L115" s="129" t="s">
        <v>19</v>
      </c>
      <c r="M115" s="129" t="s">
        <v>19</v>
      </c>
      <c r="N115" s="129" t="s">
        <v>19</v>
      </c>
      <c r="O115" s="129" t="s">
        <v>19</v>
      </c>
      <c r="P115" s="129" t="s">
        <v>19</v>
      </c>
      <c r="Q115" s="129"/>
      <c r="R115" s="129" t="s">
        <v>25</v>
      </c>
      <c r="S115" s="129">
        <v>37</v>
      </c>
    </row>
    <row r="116" spans="1:19" s="123" customFormat="1" ht="22.5">
      <c r="A116" s="128">
        <v>44070.548928796299</v>
      </c>
      <c r="B116" s="127" t="s">
        <v>19</v>
      </c>
      <c r="C116" s="127" t="s">
        <v>19</v>
      </c>
      <c r="D116" s="127" t="s">
        <v>19</v>
      </c>
      <c r="E116" s="127" t="s">
        <v>19</v>
      </c>
      <c r="F116" s="127" t="s">
        <v>19</v>
      </c>
      <c r="G116" s="127" t="s">
        <v>20</v>
      </c>
      <c r="H116" s="129"/>
      <c r="I116" s="127" t="s">
        <v>19</v>
      </c>
      <c r="J116" s="127" t="s">
        <v>19</v>
      </c>
      <c r="K116" s="127" t="s">
        <v>19</v>
      </c>
      <c r="L116" s="127" t="s">
        <v>19</v>
      </c>
      <c r="M116" s="127" t="s">
        <v>19</v>
      </c>
      <c r="N116" s="127" t="s">
        <v>19</v>
      </c>
      <c r="O116" s="127" t="s">
        <v>19</v>
      </c>
      <c r="P116" s="127" t="s">
        <v>19</v>
      </c>
      <c r="Q116" s="127" t="s">
        <v>70</v>
      </c>
      <c r="R116" s="127" t="s">
        <v>25</v>
      </c>
      <c r="S116" s="127">
        <v>27</v>
      </c>
    </row>
    <row r="117" spans="1:19" s="123" customFormat="1" ht="22.5">
      <c r="A117" s="128">
        <v>44070.562121898147</v>
      </c>
      <c r="B117" s="127" t="s">
        <v>19</v>
      </c>
      <c r="C117" s="127" t="s">
        <v>19</v>
      </c>
      <c r="D117" s="127" t="s">
        <v>19</v>
      </c>
      <c r="E117" s="127" t="s">
        <v>19</v>
      </c>
      <c r="F117" s="127" t="s">
        <v>19</v>
      </c>
      <c r="G117" s="127" t="s">
        <v>20</v>
      </c>
      <c r="H117" s="129"/>
      <c r="I117" s="127" t="s">
        <v>19</v>
      </c>
      <c r="J117" s="127" t="s">
        <v>19</v>
      </c>
      <c r="K117" s="127" t="s">
        <v>19</v>
      </c>
      <c r="L117" s="127" t="s">
        <v>19</v>
      </c>
      <c r="M117" s="127" t="s">
        <v>19</v>
      </c>
      <c r="N117" s="127" t="s">
        <v>19</v>
      </c>
      <c r="O117" s="127" t="s">
        <v>19</v>
      </c>
      <c r="P117" s="127" t="s">
        <v>19</v>
      </c>
      <c r="Q117" s="129"/>
      <c r="R117" s="127" t="s">
        <v>25</v>
      </c>
      <c r="S117" s="127">
        <v>42</v>
      </c>
    </row>
    <row r="118" spans="1:19" s="123" customFormat="1" ht="22.5">
      <c r="A118" s="128">
        <v>44070.57911608796</v>
      </c>
      <c r="B118" s="127" t="s">
        <v>19</v>
      </c>
      <c r="C118" s="127" t="s">
        <v>19</v>
      </c>
      <c r="D118" s="127" t="s">
        <v>19</v>
      </c>
      <c r="E118" s="127" t="s">
        <v>19</v>
      </c>
      <c r="F118" s="127" t="s">
        <v>19</v>
      </c>
      <c r="G118" s="127" t="s">
        <v>20</v>
      </c>
      <c r="H118" s="127"/>
      <c r="I118" s="127" t="s">
        <v>19</v>
      </c>
      <c r="J118" s="127" t="s">
        <v>19</v>
      </c>
      <c r="K118" s="127" t="s">
        <v>19</v>
      </c>
      <c r="L118" s="127" t="s">
        <v>19</v>
      </c>
      <c r="M118" s="127" t="s">
        <v>19</v>
      </c>
      <c r="N118" s="127" t="s">
        <v>19</v>
      </c>
      <c r="O118" s="127" t="s">
        <v>19</v>
      </c>
      <c r="P118" s="127" t="s">
        <v>19</v>
      </c>
      <c r="Q118" s="127" t="s">
        <v>69</v>
      </c>
      <c r="R118" s="127" t="s">
        <v>25</v>
      </c>
      <c r="S118" s="127">
        <v>28</v>
      </c>
    </row>
    <row r="119" spans="1:19" s="123" customFormat="1" ht="22.5">
      <c r="A119" s="128">
        <v>44071.569128368057</v>
      </c>
      <c r="B119" s="127" t="s">
        <v>19</v>
      </c>
      <c r="C119" s="127" t="s">
        <v>19</v>
      </c>
      <c r="D119" s="127" t="s">
        <v>19</v>
      </c>
      <c r="E119" s="127" t="s">
        <v>19</v>
      </c>
      <c r="F119" s="127" t="s">
        <v>19</v>
      </c>
      <c r="G119" s="127" t="s">
        <v>20</v>
      </c>
      <c r="H119" s="127"/>
      <c r="I119" s="127" t="s">
        <v>19</v>
      </c>
      <c r="J119" s="127" t="s">
        <v>19</v>
      </c>
      <c r="K119" s="127" t="s">
        <v>19</v>
      </c>
      <c r="L119" s="127" t="s">
        <v>19</v>
      </c>
      <c r="M119" s="127" t="s">
        <v>19</v>
      </c>
      <c r="N119" s="127" t="s">
        <v>19</v>
      </c>
      <c r="O119" s="127" t="s">
        <v>19</v>
      </c>
      <c r="P119" s="127" t="s">
        <v>19</v>
      </c>
      <c r="Q119" s="127" t="s">
        <v>68</v>
      </c>
      <c r="R119" s="127" t="s">
        <v>22</v>
      </c>
      <c r="S119" s="127">
        <v>35</v>
      </c>
    </row>
    <row r="120" spans="1:19" s="123" customFormat="1" ht="22.5">
      <c r="A120" s="128">
        <v>44071.629524363423</v>
      </c>
      <c r="B120" s="127" t="s">
        <v>19</v>
      </c>
      <c r="C120" s="127" t="s">
        <v>19</v>
      </c>
      <c r="D120" s="127" t="s">
        <v>19</v>
      </c>
      <c r="E120" s="127" t="s">
        <v>19</v>
      </c>
      <c r="F120" s="127" t="s">
        <v>19</v>
      </c>
      <c r="G120" s="127" t="s">
        <v>20</v>
      </c>
      <c r="H120" s="129"/>
      <c r="I120" s="127" t="s">
        <v>19</v>
      </c>
      <c r="J120" s="127" t="s">
        <v>19</v>
      </c>
      <c r="K120" s="127" t="s">
        <v>19</v>
      </c>
      <c r="L120" s="127" t="s">
        <v>19</v>
      </c>
      <c r="M120" s="129"/>
      <c r="N120" s="127" t="s">
        <v>19</v>
      </c>
      <c r="O120" s="127" t="s">
        <v>19</v>
      </c>
      <c r="P120" s="127" t="s">
        <v>19</v>
      </c>
      <c r="Q120" s="129"/>
      <c r="R120" s="127" t="s">
        <v>22</v>
      </c>
      <c r="S120" s="127">
        <v>38</v>
      </c>
    </row>
    <row r="121" spans="1:19" s="123" customFormat="1" ht="22.5">
      <c r="A121" s="128">
        <v>44071.796809374995</v>
      </c>
      <c r="B121" s="127" t="s">
        <v>19</v>
      </c>
      <c r="C121" s="127" t="s">
        <v>19</v>
      </c>
      <c r="D121" s="127" t="s">
        <v>23</v>
      </c>
      <c r="E121" s="127"/>
      <c r="F121" s="127" t="s">
        <v>19</v>
      </c>
      <c r="G121" s="127" t="s">
        <v>20</v>
      </c>
      <c r="H121" s="127"/>
      <c r="I121" s="127" t="s">
        <v>19</v>
      </c>
      <c r="J121" s="127" t="s">
        <v>19</v>
      </c>
      <c r="K121" s="127" t="s">
        <v>19</v>
      </c>
      <c r="L121" s="127" t="s">
        <v>19</v>
      </c>
      <c r="M121" s="127" t="s">
        <v>19</v>
      </c>
      <c r="N121" s="127" t="s">
        <v>19</v>
      </c>
      <c r="O121" s="127" t="s">
        <v>19</v>
      </c>
      <c r="P121" s="127" t="s">
        <v>19</v>
      </c>
      <c r="Q121" s="129"/>
      <c r="R121" s="127" t="s">
        <v>25</v>
      </c>
      <c r="S121" s="127">
        <v>43</v>
      </c>
    </row>
    <row r="122" spans="1:19" s="123" customFormat="1" ht="22.5">
      <c r="A122" s="128">
        <v>44072.475720752314</v>
      </c>
      <c r="B122" s="127" t="s">
        <v>19</v>
      </c>
      <c r="C122" s="127" t="s">
        <v>19</v>
      </c>
      <c r="D122" s="127" t="s">
        <v>23</v>
      </c>
      <c r="E122" s="129"/>
      <c r="F122" s="127" t="s">
        <v>19</v>
      </c>
      <c r="G122" s="127" t="s">
        <v>20</v>
      </c>
      <c r="H122" s="129"/>
      <c r="I122" s="127" t="s">
        <v>19</v>
      </c>
      <c r="J122" s="127" t="s">
        <v>19</v>
      </c>
      <c r="K122" s="127" t="s">
        <v>19</v>
      </c>
      <c r="L122" s="127" t="s">
        <v>19</v>
      </c>
      <c r="M122" s="127" t="s">
        <v>19</v>
      </c>
      <c r="N122" s="127" t="s">
        <v>19</v>
      </c>
      <c r="O122" s="127" t="s">
        <v>19</v>
      </c>
      <c r="P122" s="127" t="s">
        <v>19</v>
      </c>
      <c r="Q122" s="129"/>
      <c r="R122" s="127" t="s">
        <v>25</v>
      </c>
      <c r="S122" s="127">
        <v>39</v>
      </c>
    </row>
    <row r="123" spans="1:19" s="123" customFormat="1" ht="60" customHeight="1">
      <c r="A123" s="128">
        <v>44074.774018449076</v>
      </c>
      <c r="B123" s="127" t="s">
        <v>19</v>
      </c>
      <c r="C123" s="127" t="s">
        <v>19</v>
      </c>
      <c r="D123" s="127" t="s">
        <v>19</v>
      </c>
      <c r="E123" s="127" t="s">
        <v>19</v>
      </c>
      <c r="F123" s="127" t="s">
        <v>19</v>
      </c>
      <c r="G123" s="127" t="s">
        <v>19</v>
      </c>
      <c r="H123" s="127" t="s">
        <v>21</v>
      </c>
      <c r="I123" s="127" t="s">
        <v>19</v>
      </c>
      <c r="J123" s="127" t="s">
        <v>19</v>
      </c>
      <c r="K123" s="127" t="s">
        <v>19</v>
      </c>
      <c r="L123" s="127" t="s">
        <v>19</v>
      </c>
      <c r="M123" s="127" t="s">
        <v>19</v>
      </c>
      <c r="N123" s="127" t="s">
        <v>19</v>
      </c>
      <c r="O123" s="127" t="s">
        <v>19</v>
      </c>
      <c r="P123" s="127" t="s">
        <v>19</v>
      </c>
      <c r="Q123" s="127" t="s">
        <v>67</v>
      </c>
      <c r="R123" s="127" t="s">
        <v>25</v>
      </c>
      <c r="S123" s="127">
        <v>50</v>
      </c>
    </row>
    <row r="124" spans="1:19" s="123" customFormat="1" ht="22.5">
      <c r="A124" s="128">
        <v>44075.409073634262</v>
      </c>
      <c r="B124" s="127" t="s">
        <v>19</v>
      </c>
      <c r="C124" s="127" t="s">
        <v>19</v>
      </c>
      <c r="D124" s="127" t="s">
        <v>19</v>
      </c>
      <c r="E124" s="127" t="s">
        <v>19</v>
      </c>
      <c r="F124" s="127" t="s">
        <v>19</v>
      </c>
      <c r="G124" s="127" t="s">
        <v>20</v>
      </c>
      <c r="H124" s="129"/>
      <c r="I124" s="127" t="s">
        <v>19</v>
      </c>
      <c r="J124" s="127" t="s">
        <v>19</v>
      </c>
      <c r="K124" s="127" t="s">
        <v>19</v>
      </c>
      <c r="L124" s="127" t="s">
        <v>19</v>
      </c>
      <c r="M124" s="127" t="s">
        <v>19</v>
      </c>
      <c r="N124" s="127" t="s">
        <v>19</v>
      </c>
      <c r="O124" s="127" t="s">
        <v>19</v>
      </c>
      <c r="P124" s="127" t="s">
        <v>19</v>
      </c>
      <c r="Q124" s="129"/>
      <c r="R124" s="127" t="s">
        <v>25</v>
      </c>
      <c r="S124" s="127">
        <v>40</v>
      </c>
    </row>
    <row r="125" spans="1:19" s="123" customFormat="1" ht="22.5">
      <c r="A125" s="128">
        <v>44075.410668078708</v>
      </c>
      <c r="B125" s="127" t="s">
        <v>19</v>
      </c>
      <c r="C125" s="127" t="s">
        <v>19</v>
      </c>
      <c r="D125" s="127" t="s">
        <v>19</v>
      </c>
      <c r="E125" s="127" t="s">
        <v>19</v>
      </c>
      <c r="F125" s="127" t="s">
        <v>19</v>
      </c>
      <c r="G125" s="127" t="s">
        <v>20</v>
      </c>
      <c r="H125" s="129"/>
      <c r="I125" s="127" t="s">
        <v>19</v>
      </c>
      <c r="J125" s="127" t="s">
        <v>19</v>
      </c>
      <c r="K125" s="127" t="s">
        <v>19</v>
      </c>
      <c r="L125" s="127" t="s">
        <v>19</v>
      </c>
      <c r="M125" s="127" t="s">
        <v>19</v>
      </c>
      <c r="N125" s="127" t="s">
        <v>19</v>
      </c>
      <c r="O125" s="127" t="s">
        <v>19</v>
      </c>
      <c r="P125" s="127" t="s">
        <v>19</v>
      </c>
      <c r="Q125" s="129"/>
      <c r="R125" s="127" t="s">
        <v>25</v>
      </c>
      <c r="S125" s="127">
        <v>37</v>
      </c>
    </row>
    <row r="126" spans="1:19" s="123" customFormat="1" ht="22.5">
      <c r="A126" s="128">
        <v>44075.413242916664</v>
      </c>
      <c r="B126" s="127" t="s">
        <v>19</v>
      </c>
      <c r="C126" s="127" t="s">
        <v>19</v>
      </c>
      <c r="D126" s="127" t="s">
        <v>19</v>
      </c>
      <c r="E126" s="127" t="s">
        <v>19</v>
      </c>
      <c r="F126" s="127" t="s">
        <v>19</v>
      </c>
      <c r="G126" s="127" t="s">
        <v>20</v>
      </c>
      <c r="H126" s="129"/>
      <c r="I126" s="127" t="s">
        <v>19</v>
      </c>
      <c r="J126" s="127" t="s">
        <v>19</v>
      </c>
      <c r="K126" s="127" t="s">
        <v>19</v>
      </c>
      <c r="L126" s="127" t="s">
        <v>19</v>
      </c>
      <c r="M126" s="127" t="s">
        <v>19</v>
      </c>
      <c r="N126" s="127" t="s">
        <v>19</v>
      </c>
      <c r="O126" s="127" t="s">
        <v>19</v>
      </c>
      <c r="P126" s="127" t="s">
        <v>19</v>
      </c>
      <c r="Q126" s="129"/>
      <c r="R126" s="127" t="s">
        <v>25</v>
      </c>
      <c r="S126" s="127">
        <v>35</v>
      </c>
    </row>
    <row r="127" spans="1:19" s="123" customFormat="1" ht="22.5">
      <c r="A127" s="128">
        <v>44075.464430995373</v>
      </c>
      <c r="B127" s="127" t="s">
        <v>19</v>
      </c>
      <c r="C127" s="129"/>
      <c r="D127" s="127" t="s">
        <v>19</v>
      </c>
      <c r="E127" s="129"/>
      <c r="F127" s="127" t="s">
        <v>21</v>
      </c>
      <c r="G127" s="127" t="s">
        <v>20</v>
      </c>
      <c r="H127" s="129"/>
      <c r="I127" s="127" t="s">
        <v>19</v>
      </c>
      <c r="J127" s="127" t="s">
        <v>19</v>
      </c>
      <c r="K127" s="127" t="s">
        <v>19</v>
      </c>
      <c r="L127" s="127" t="s">
        <v>19</v>
      </c>
      <c r="M127" s="127" t="s">
        <v>19</v>
      </c>
      <c r="N127" s="127" t="s">
        <v>19</v>
      </c>
      <c r="O127" s="127" t="s">
        <v>19</v>
      </c>
      <c r="P127" s="127" t="s">
        <v>19</v>
      </c>
      <c r="Q127" s="129"/>
      <c r="R127" s="127" t="s">
        <v>25</v>
      </c>
      <c r="S127" s="127">
        <v>40</v>
      </c>
    </row>
    <row r="128" spans="1:19" s="123" customFormat="1" ht="22.5">
      <c r="A128" s="128">
        <v>44075.466019722226</v>
      </c>
      <c r="B128" s="127" t="s">
        <v>19</v>
      </c>
      <c r="C128" s="127" t="s">
        <v>19</v>
      </c>
      <c r="D128" s="127" t="s">
        <v>19</v>
      </c>
      <c r="E128" s="127" t="s">
        <v>19</v>
      </c>
      <c r="F128" s="127" t="s">
        <v>19</v>
      </c>
      <c r="G128" s="127" t="s">
        <v>20</v>
      </c>
      <c r="H128" s="127"/>
      <c r="I128" s="127" t="s">
        <v>19</v>
      </c>
      <c r="J128" s="127" t="s">
        <v>19</v>
      </c>
      <c r="K128" s="127" t="s">
        <v>19</v>
      </c>
      <c r="L128" s="127" t="s">
        <v>19</v>
      </c>
      <c r="M128" s="127" t="s">
        <v>19</v>
      </c>
      <c r="N128" s="127" t="s">
        <v>19</v>
      </c>
      <c r="O128" s="127" t="s">
        <v>19</v>
      </c>
      <c r="P128" s="127" t="s">
        <v>19</v>
      </c>
      <c r="Q128" s="127" t="s">
        <v>21</v>
      </c>
      <c r="R128" s="127" t="s">
        <v>25</v>
      </c>
      <c r="S128" s="127">
        <v>31</v>
      </c>
    </row>
    <row r="129" spans="1:19" s="123" customFormat="1" ht="47.25" customHeight="1">
      <c r="A129" s="128">
        <v>44075.466262569447</v>
      </c>
      <c r="B129" s="127" t="s">
        <v>19</v>
      </c>
      <c r="C129" s="127" t="s">
        <v>19</v>
      </c>
      <c r="D129" s="127" t="s">
        <v>19</v>
      </c>
      <c r="E129" s="127" t="s">
        <v>19</v>
      </c>
      <c r="F129" s="127" t="s">
        <v>21</v>
      </c>
      <c r="G129" s="127" t="s">
        <v>20</v>
      </c>
      <c r="H129" s="129"/>
      <c r="I129" s="127" t="s">
        <v>19</v>
      </c>
      <c r="J129" s="127" t="s">
        <v>19</v>
      </c>
      <c r="K129" s="127" t="s">
        <v>24</v>
      </c>
      <c r="L129" s="129"/>
      <c r="M129" s="127" t="s">
        <v>19</v>
      </c>
      <c r="N129" s="127" t="s">
        <v>19</v>
      </c>
      <c r="O129" s="127" t="s">
        <v>19</v>
      </c>
      <c r="P129" s="127" t="s">
        <v>19</v>
      </c>
      <c r="Q129" s="127" t="s">
        <v>66</v>
      </c>
      <c r="R129" s="127" t="s">
        <v>25</v>
      </c>
      <c r="S129" s="127">
        <v>34</v>
      </c>
    </row>
    <row r="130" spans="1:19" s="123" customFormat="1" ht="22.5">
      <c r="A130" s="128">
        <v>44075.466689513887</v>
      </c>
      <c r="B130" s="127" t="s">
        <v>19</v>
      </c>
      <c r="C130" s="127" t="s">
        <v>19</v>
      </c>
      <c r="D130" s="127" t="s">
        <v>19</v>
      </c>
      <c r="E130" s="127" t="s">
        <v>19</v>
      </c>
      <c r="F130" s="127" t="s">
        <v>19</v>
      </c>
      <c r="G130" s="127" t="s">
        <v>20</v>
      </c>
      <c r="H130" s="127"/>
      <c r="I130" s="127" t="s">
        <v>19</v>
      </c>
      <c r="J130" s="127" t="s">
        <v>19</v>
      </c>
      <c r="K130" s="127" t="s">
        <v>19</v>
      </c>
      <c r="L130" s="127" t="s">
        <v>19</v>
      </c>
      <c r="M130" s="127" t="s">
        <v>19</v>
      </c>
      <c r="N130" s="127" t="s">
        <v>19</v>
      </c>
      <c r="O130" s="127" t="s">
        <v>19</v>
      </c>
      <c r="P130" s="127" t="s">
        <v>19</v>
      </c>
      <c r="Q130" s="127" t="s">
        <v>21</v>
      </c>
      <c r="R130" s="127" t="s">
        <v>25</v>
      </c>
      <c r="S130" s="127">
        <v>28</v>
      </c>
    </row>
    <row r="131" spans="1:19" s="123" customFormat="1" ht="22.5">
      <c r="A131" s="128">
        <v>44075.470036805556</v>
      </c>
      <c r="B131" s="127" t="s">
        <v>19</v>
      </c>
      <c r="C131" s="127" t="s">
        <v>19</v>
      </c>
      <c r="D131" s="127" t="s">
        <v>23</v>
      </c>
      <c r="E131" s="129"/>
      <c r="F131" s="127" t="s">
        <v>19</v>
      </c>
      <c r="G131" s="127" t="s">
        <v>20</v>
      </c>
      <c r="H131" s="129"/>
      <c r="I131" s="127" t="s">
        <v>19</v>
      </c>
      <c r="J131" s="127" t="s">
        <v>19</v>
      </c>
      <c r="K131" s="127" t="s">
        <v>24</v>
      </c>
      <c r="L131" s="129"/>
      <c r="M131" s="127" t="s">
        <v>19</v>
      </c>
      <c r="N131" s="127" t="s">
        <v>19</v>
      </c>
      <c r="O131" s="127" t="s">
        <v>19</v>
      </c>
      <c r="P131" s="127" t="s">
        <v>19</v>
      </c>
      <c r="Q131" s="129"/>
      <c r="R131" s="127" t="s">
        <v>25</v>
      </c>
      <c r="S131" s="127">
        <v>37</v>
      </c>
    </row>
    <row r="132" spans="1:19" s="123" customFormat="1" ht="22.5">
      <c r="A132" s="128">
        <v>44075.47188109954</v>
      </c>
      <c r="B132" s="127" t="s">
        <v>19</v>
      </c>
      <c r="C132" s="127" t="s">
        <v>19</v>
      </c>
      <c r="D132" s="127" t="s">
        <v>19</v>
      </c>
      <c r="E132" s="127" t="s">
        <v>19</v>
      </c>
      <c r="F132" s="127" t="s">
        <v>19</v>
      </c>
      <c r="G132" s="127" t="s">
        <v>20</v>
      </c>
      <c r="H132" s="127"/>
      <c r="I132" s="127" t="s">
        <v>19</v>
      </c>
      <c r="J132" s="127" t="s">
        <v>19</v>
      </c>
      <c r="K132" s="127" t="s">
        <v>19</v>
      </c>
      <c r="L132" s="127" t="s">
        <v>19</v>
      </c>
      <c r="M132" s="127" t="s">
        <v>19</v>
      </c>
      <c r="N132" s="127" t="s">
        <v>19</v>
      </c>
      <c r="O132" s="127" t="s">
        <v>19</v>
      </c>
      <c r="P132" s="127" t="s">
        <v>19</v>
      </c>
      <c r="Q132" s="127" t="s">
        <v>65</v>
      </c>
      <c r="R132" s="127" t="s">
        <v>25</v>
      </c>
      <c r="S132" s="127">
        <v>38</v>
      </c>
    </row>
    <row r="133" spans="1:19" s="123" customFormat="1" ht="22.5">
      <c r="A133" s="128">
        <v>44075.480536782408</v>
      </c>
      <c r="B133" s="127" t="s">
        <v>19</v>
      </c>
      <c r="C133" s="127" t="s">
        <v>19</v>
      </c>
      <c r="D133" s="127" t="s">
        <v>19</v>
      </c>
      <c r="E133" s="127" t="s">
        <v>19</v>
      </c>
      <c r="F133" s="127" t="s">
        <v>19</v>
      </c>
      <c r="G133" s="127" t="s">
        <v>20</v>
      </c>
      <c r="H133" s="127"/>
      <c r="I133" s="127" t="s">
        <v>19</v>
      </c>
      <c r="J133" s="127" t="s">
        <v>19</v>
      </c>
      <c r="K133" s="127" t="s">
        <v>19</v>
      </c>
      <c r="L133" s="127" t="s">
        <v>19</v>
      </c>
      <c r="M133" s="127" t="s">
        <v>19</v>
      </c>
      <c r="N133" s="127" t="s">
        <v>19</v>
      </c>
      <c r="O133" s="127" t="s">
        <v>19</v>
      </c>
      <c r="P133" s="127" t="s">
        <v>19</v>
      </c>
      <c r="Q133" s="127" t="s">
        <v>21</v>
      </c>
      <c r="R133" s="127" t="s">
        <v>25</v>
      </c>
      <c r="S133" s="127">
        <v>31</v>
      </c>
    </row>
    <row r="134" spans="1:19" s="123" customFormat="1" ht="22.5">
      <c r="A134" s="128">
        <v>44075.482070081023</v>
      </c>
      <c r="B134" s="127" t="s">
        <v>26</v>
      </c>
      <c r="C134" s="129"/>
      <c r="D134" s="127" t="s">
        <v>19</v>
      </c>
      <c r="E134" s="127" t="s">
        <v>21</v>
      </c>
      <c r="F134" s="127" t="s">
        <v>19</v>
      </c>
      <c r="G134" s="127" t="s">
        <v>20</v>
      </c>
      <c r="H134" s="129"/>
      <c r="I134" s="127" t="s">
        <v>19</v>
      </c>
      <c r="J134" s="127" t="s">
        <v>19</v>
      </c>
      <c r="K134" s="127" t="s">
        <v>24</v>
      </c>
      <c r="L134" s="129"/>
      <c r="M134" s="127" t="s">
        <v>19</v>
      </c>
      <c r="N134" s="127" t="s">
        <v>19</v>
      </c>
      <c r="O134" s="127" t="s">
        <v>21</v>
      </c>
      <c r="P134" s="127" t="s">
        <v>19</v>
      </c>
      <c r="Q134" s="129"/>
      <c r="R134" s="127" t="s">
        <v>25</v>
      </c>
      <c r="S134" s="127">
        <v>36</v>
      </c>
    </row>
    <row r="135" spans="1:19" s="123" customFormat="1" ht="22.5">
      <c r="A135" s="128">
        <v>44075.486126030097</v>
      </c>
      <c r="B135" s="127" t="s">
        <v>19</v>
      </c>
      <c r="C135" s="127" t="s">
        <v>19</v>
      </c>
      <c r="D135" s="127" t="s">
        <v>19</v>
      </c>
      <c r="E135" s="127" t="s">
        <v>19</v>
      </c>
      <c r="F135" s="127" t="s">
        <v>19</v>
      </c>
      <c r="G135" s="127" t="s">
        <v>20</v>
      </c>
      <c r="H135" s="127"/>
      <c r="I135" s="127" t="s">
        <v>19</v>
      </c>
      <c r="J135" s="127" t="s">
        <v>19</v>
      </c>
      <c r="K135" s="127" t="s">
        <v>19</v>
      </c>
      <c r="L135" s="127" t="s">
        <v>19</v>
      </c>
      <c r="M135" s="127" t="s">
        <v>19</v>
      </c>
      <c r="N135" s="127" t="s">
        <v>19</v>
      </c>
      <c r="O135" s="127" t="s">
        <v>19</v>
      </c>
      <c r="P135" s="127" t="s">
        <v>19</v>
      </c>
      <c r="Q135" s="129"/>
      <c r="R135" s="127" t="s">
        <v>25</v>
      </c>
      <c r="S135" s="127">
        <v>45</v>
      </c>
    </row>
    <row r="136" spans="1:19" s="123" customFormat="1" ht="22.5">
      <c r="A136" s="128">
        <v>44075.489586203708</v>
      </c>
      <c r="B136" s="127" t="s">
        <v>19</v>
      </c>
      <c r="C136" s="127" t="s">
        <v>19</v>
      </c>
      <c r="D136" s="127" t="s">
        <v>23</v>
      </c>
      <c r="E136" s="129"/>
      <c r="F136" s="127" t="s">
        <v>19</v>
      </c>
      <c r="G136" s="127" t="s">
        <v>20</v>
      </c>
      <c r="H136" s="129"/>
      <c r="I136" s="127" t="s">
        <v>19</v>
      </c>
      <c r="J136" s="127" t="s">
        <v>19</v>
      </c>
      <c r="K136" s="127" t="s">
        <v>24</v>
      </c>
      <c r="L136" s="129"/>
      <c r="M136" s="127" t="s">
        <v>19</v>
      </c>
      <c r="N136" s="127" t="s">
        <v>19</v>
      </c>
      <c r="O136" s="127" t="s">
        <v>19</v>
      </c>
      <c r="P136" s="129"/>
      <c r="Q136" s="129"/>
      <c r="R136" s="127" t="s">
        <v>25</v>
      </c>
      <c r="S136" s="127">
        <v>39</v>
      </c>
    </row>
    <row r="137" spans="1:19" s="123" customFormat="1" ht="22.5">
      <c r="A137" s="128">
        <v>44075.490434988431</v>
      </c>
      <c r="B137" s="127" t="s">
        <v>26</v>
      </c>
      <c r="C137" s="129"/>
      <c r="D137" s="127" t="s">
        <v>23</v>
      </c>
      <c r="E137" s="129"/>
      <c r="F137" s="127" t="s">
        <v>19</v>
      </c>
      <c r="G137" s="127" t="s">
        <v>20</v>
      </c>
      <c r="H137" s="129"/>
      <c r="I137" s="127" t="s">
        <v>19</v>
      </c>
      <c r="J137" s="127" t="s">
        <v>19</v>
      </c>
      <c r="K137" s="127" t="s">
        <v>19</v>
      </c>
      <c r="L137" s="127" t="s">
        <v>19</v>
      </c>
      <c r="M137" s="127" t="s">
        <v>19</v>
      </c>
      <c r="N137" s="127" t="s">
        <v>19</v>
      </c>
      <c r="O137" s="127" t="s">
        <v>19</v>
      </c>
      <c r="P137" s="127" t="s">
        <v>19</v>
      </c>
      <c r="Q137" s="129"/>
      <c r="R137" s="127" t="s">
        <v>25</v>
      </c>
      <c r="S137" s="127">
        <v>35</v>
      </c>
    </row>
    <row r="138" spans="1:19" s="123" customFormat="1" ht="22.5">
      <c r="A138" s="128">
        <v>44075.501943842595</v>
      </c>
      <c r="B138" s="127" t="s">
        <v>19</v>
      </c>
      <c r="C138" s="127" t="s">
        <v>19</v>
      </c>
      <c r="D138" s="127" t="s">
        <v>19</v>
      </c>
      <c r="E138" s="127" t="s">
        <v>19</v>
      </c>
      <c r="F138" s="127" t="s">
        <v>19</v>
      </c>
      <c r="G138" s="127" t="s">
        <v>20</v>
      </c>
      <c r="H138" s="127"/>
      <c r="I138" s="127" t="s">
        <v>19</v>
      </c>
      <c r="J138" s="127" t="s">
        <v>19</v>
      </c>
      <c r="K138" s="127" t="s">
        <v>19</v>
      </c>
      <c r="L138" s="127" t="s">
        <v>19</v>
      </c>
      <c r="M138" s="127" t="s">
        <v>19</v>
      </c>
      <c r="N138" s="127" t="s">
        <v>19</v>
      </c>
      <c r="O138" s="127" t="s">
        <v>19</v>
      </c>
      <c r="P138" s="127" t="s">
        <v>19</v>
      </c>
      <c r="Q138" s="127" t="s">
        <v>19</v>
      </c>
      <c r="R138" s="127" t="s">
        <v>25</v>
      </c>
      <c r="S138" s="127">
        <v>42</v>
      </c>
    </row>
    <row r="139" spans="1:19" s="123" customFormat="1" ht="22.5">
      <c r="A139" s="128">
        <v>44075.50569179398</v>
      </c>
      <c r="B139" s="127" t="s">
        <v>19</v>
      </c>
      <c r="C139" s="127" t="s">
        <v>19</v>
      </c>
      <c r="D139" s="127" t="s">
        <v>19</v>
      </c>
      <c r="E139" s="127" t="s">
        <v>19</v>
      </c>
      <c r="F139" s="127" t="s">
        <v>19</v>
      </c>
      <c r="G139" s="127" t="s">
        <v>20</v>
      </c>
      <c r="H139" s="129"/>
      <c r="I139" s="127" t="s">
        <v>19</v>
      </c>
      <c r="J139" s="127" t="s">
        <v>19</v>
      </c>
      <c r="K139" s="127" t="s">
        <v>19</v>
      </c>
      <c r="L139" s="127" t="s">
        <v>19</v>
      </c>
      <c r="M139" s="127" t="s">
        <v>19</v>
      </c>
      <c r="N139" s="127" t="s">
        <v>19</v>
      </c>
      <c r="O139" s="127" t="s">
        <v>19</v>
      </c>
      <c r="P139" s="127" t="s">
        <v>19</v>
      </c>
      <c r="Q139" s="129"/>
      <c r="R139" s="127" t="s">
        <v>25</v>
      </c>
      <c r="S139" s="127">
        <v>31</v>
      </c>
    </row>
    <row r="140" spans="1:19" s="123" customFormat="1" ht="22.5">
      <c r="A140" s="128">
        <v>44075.518686932875</v>
      </c>
      <c r="B140" s="127" t="s">
        <v>19</v>
      </c>
      <c r="C140" s="127" t="s">
        <v>19</v>
      </c>
      <c r="D140" s="127" t="s">
        <v>23</v>
      </c>
      <c r="E140" s="127"/>
      <c r="F140" s="127" t="s">
        <v>19</v>
      </c>
      <c r="G140" s="127" t="s">
        <v>20</v>
      </c>
      <c r="H140" s="127"/>
      <c r="I140" s="127" t="s">
        <v>19</v>
      </c>
      <c r="J140" s="127" t="s">
        <v>19</v>
      </c>
      <c r="K140" s="127" t="s">
        <v>19</v>
      </c>
      <c r="L140" s="127" t="s">
        <v>19</v>
      </c>
      <c r="M140" s="127" t="s">
        <v>19</v>
      </c>
      <c r="N140" s="127" t="s">
        <v>19</v>
      </c>
      <c r="O140" s="127" t="s">
        <v>19</v>
      </c>
      <c r="P140" s="127" t="s">
        <v>19</v>
      </c>
      <c r="Q140" s="127" t="s">
        <v>21</v>
      </c>
      <c r="R140" s="127" t="s">
        <v>25</v>
      </c>
      <c r="S140" s="127">
        <v>35</v>
      </c>
    </row>
    <row r="141" spans="1:19" s="123" customFormat="1" ht="109.5" customHeight="1">
      <c r="A141" s="128">
        <v>44075.52111313658</v>
      </c>
      <c r="B141" s="127" t="s">
        <v>26</v>
      </c>
      <c r="C141" s="127"/>
      <c r="D141" s="127" t="s">
        <v>23</v>
      </c>
      <c r="E141" s="129"/>
      <c r="F141" s="127" t="s">
        <v>21</v>
      </c>
      <c r="G141" s="127" t="s">
        <v>20</v>
      </c>
      <c r="H141" s="129"/>
      <c r="I141" s="127" t="s">
        <v>19</v>
      </c>
      <c r="J141" s="127" t="s">
        <v>19</v>
      </c>
      <c r="K141" s="127" t="s">
        <v>19</v>
      </c>
      <c r="L141" s="127" t="s">
        <v>19</v>
      </c>
      <c r="M141" s="127" t="s">
        <v>19</v>
      </c>
      <c r="N141" s="127" t="s">
        <v>21</v>
      </c>
      <c r="O141" s="127" t="s">
        <v>21</v>
      </c>
      <c r="P141" s="127" t="s">
        <v>19</v>
      </c>
      <c r="Q141" s="127" t="s">
        <v>64</v>
      </c>
      <c r="R141" s="127" t="s">
        <v>25</v>
      </c>
      <c r="S141" s="127">
        <v>46</v>
      </c>
    </row>
    <row r="142" spans="1:19" s="123" customFormat="1" ht="22.5">
      <c r="A142" s="128">
        <v>44075.548888888887</v>
      </c>
      <c r="B142" s="129" t="s">
        <v>26</v>
      </c>
      <c r="C142" s="129"/>
      <c r="D142" s="129" t="s">
        <v>19</v>
      </c>
      <c r="E142" s="129" t="s">
        <v>19</v>
      </c>
      <c r="F142" s="129" t="s">
        <v>19</v>
      </c>
      <c r="G142" s="129" t="s">
        <v>20</v>
      </c>
      <c r="H142" s="129"/>
      <c r="I142" s="129" t="s">
        <v>19</v>
      </c>
      <c r="J142" s="129" t="s">
        <v>19</v>
      </c>
      <c r="K142" s="129" t="s">
        <v>19</v>
      </c>
      <c r="L142" s="129" t="s">
        <v>19</v>
      </c>
      <c r="M142" s="129" t="s">
        <v>19</v>
      </c>
      <c r="N142" s="129" t="s">
        <v>19</v>
      </c>
      <c r="O142" s="129" t="s">
        <v>19</v>
      </c>
      <c r="P142" s="129" t="s">
        <v>19</v>
      </c>
      <c r="Q142" s="129"/>
      <c r="R142" s="129" t="s">
        <v>25</v>
      </c>
      <c r="S142" s="129">
        <v>37</v>
      </c>
    </row>
    <row r="143" spans="1:19" s="123" customFormat="1" ht="22.5">
      <c r="A143" s="128">
        <v>44075.580499039352</v>
      </c>
      <c r="B143" s="127" t="s">
        <v>19</v>
      </c>
      <c r="C143" s="127" t="s">
        <v>19</v>
      </c>
      <c r="D143" s="127" t="s">
        <v>23</v>
      </c>
      <c r="E143" s="129"/>
      <c r="F143" s="127" t="s">
        <v>19</v>
      </c>
      <c r="G143" s="127" t="s">
        <v>20</v>
      </c>
      <c r="H143" s="129"/>
      <c r="I143" s="127" t="s">
        <v>19</v>
      </c>
      <c r="J143" s="127" t="s">
        <v>19</v>
      </c>
      <c r="K143" s="127" t="s">
        <v>19</v>
      </c>
      <c r="L143" s="127" t="s">
        <v>19</v>
      </c>
      <c r="M143" s="127" t="s">
        <v>19</v>
      </c>
      <c r="N143" s="127" t="s">
        <v>19</v>
      </c>
      <c r="O143" s="127" t="s">
        <v>19</v>
      </c>
      <c r="P143" s="127" t="s">
        <v>19</v>
      </c>
      <c r="Q143" s="127" t="s">
        <v>27</v>
      </c>
      <c r="R143" s="127" t="s">
        <v>25</v>
      </c>
      <c r="S143" s="127">
        <v>31</v>
      </c>
    </row>
    <row r="144" spans="1:19" s="123" customFormat="1" ht="22.5">
      <c r="A144" s="128">
        <v>44075.599615543979</v>
      </c>
      <c r="B144" s="127" t="s">
        <v>19</v>
      </c>
      <c r="C144" s="127" t="s">
        <v>19</v>
      </c>
      <c r="D144" s="127" t="s">
        <v>23</v>
      </c>
      <c r="E144" s="129"/>
      <c r="F144" s="127" t="s">
        <v>19</v>
      </c>
      <c r="G144" s="127" t="s">
        <v>20</v>
      </c>
      <c r="H144" s="129"/>
      <c r="I144" s="127" t="s">
        <v>19</v>
      </c>
      <c r="J144" s="127" t="s">
        <v>19</v>
      </c>
      <c r="K144" s="127" t="s">
        <v>24</v>
      </c>
      <c r="L144" s="129"/>
      <c r="M144" s="127" t="s">
        <v>19</v>
      </c>
      <c r="N144" s="127" t="s">
        <v>19</v>
      </c>
      <c r="O144" s="127" t="s">
        <v>19</v>
      </c>
      <c r="P144" s="127" t="s">
        <v>19</v>
      </c>
      <c r="Q144" s="127" t="s">
        <v>59</v>
      </c>
      <c r="R144" s="127" t="s">
        <v>25</v>
      </c>
      <c r="S144" s="127">
        <v>43</v>
      </c>
    </row>
    <row r="145" spans="1:19" s="123" customFormat="1" ht="22.5">
      <c r="A145" s="128">
        <v>44075.710186342592</v>
      </c>
      <c r="B145" s="127" t="s">
        <v>19</v>
      </c>
      <c r="C145" s="127" t="s">
        <v>19</v>
      </c>
      <c r="D145" s="127" t="s">
        <v>19</v>
      </c>
      <c r="E145" s="127" t="s">
        <v>19</v>
      </c>
      <c r="F145" s="127" t="s">
        <v>19</v>
      </c>
      <c r="G145" s="127" t="s">
        <v>20</v>
      </c>
      <c r="H145" s="129"/>
      <c r="I145" s="127" t="s">
        <v>19</v>
      </c>
      <c r="J145" s="127" t="s">
        <v>19</v>
      </c>
      <c r="K145" s="127" t="s">
        <v>24</v>
      </c>
      <c r="L145" s="129"/>
      <c r="M145" s="127" t="s">
        <v>19</v>
      </c>
      <c r="N145" s="127" t="s">
        <v>19</v>
      </c>
      <c r="O145" s="127" t="s">
        <v>19</v>
      </c>
      <c r="P145" s="127" t="s">
        <v>19</v>
      </c>
      <c r="Q145" s="129"/>
      <c r="R145" s="127" t="s">
        <v>25</v>
      </c>
      <c r="S145" s="127">
        <v>35</v>
      </c>
    </row>
    <row r="146" spans="1:19" s="123" customFormat="1" ht="22.5">
      <c r="A146" s="128">
        <v>44075.79351851852</v>
      </c>
      <c r="B146" s="129" t="s">
        <v>26</v>
      </c>
      <c r="C146" s="129"/>
      <c r="D146" s="129" t="s">
        <v>19</v>
      </c>
      <c r="E146" s="129" t="s">
        <v>19</v>
      </c>
      <c r="F146" s="129" t="s">
        <v>19</v>
      </c>
      <c r="G146" s="129" t="s">
        <v>20</v>
      </c>
      <c r="H146" s="129"/>
      <c r="I146" s="129" t="s">
        <v>19</v>
      </c>
      <c r="J146" s="129" t="s">
        <v>19</v>
      </c>
      <c r="K146" s="129" t="s">
        <v>19</v>
      </c>
      <c r="L146" s="129" t="s">
        <v>19</v>
      </c>
      <c r="M146" s="129" t="s">
        <v>19</v>
      </c>
      <c r="N146" s="129" t="s">
        <v>19</v>
      </c>
      <c r="O146" s="129" t="s">
        <v>19</v>
      </c>
      <c r="P146" s="129" t="s">
        <v>19</v>
      </c>
      <c r="Q146" s="129"/>
      <c r="R146" s="129" t="s">
        <v>25</v>
      </c>
      <c r="S146" s="129">
        <v>37</v>
      </c>
    </row>
    <row r="147" spans="1:19" s="123" customFormat="1" ht="22.5">
      <c r="A147" s="128">
        <v>44075.833125277779</v>
      </c>
      <c r="B147" s="127" t="s">
        <v>19</v>
      </c>
      <c r="C147" s="127" t="s">
        <v>19</v>
      </c>
      <c r="D147" s="127" t="s">
        <v>23</v>
      </c>
      <c r="E147" s="129"/>
      <c r="F147" s="127" t="s">
        <v>21</v>
      </c>
      <c r="G147" s="129"/>
      <c r="H147" s="127" t="s">
        <v>21</v>
      </c>
      <c r="I147" s="127" t="s">
        <v>19</v>
      </c>
      <c r="J147" s="127" t="s">
        <v>19</v>
      </c>
      <c r="K147" s="127" t="s">
        <v>24</v>
      </c>
      <c r="L147" s="127"/>
      <c r="M147" s="127" t="s">
        <v>19</v>
      </c>
      <c r="N147" s="127" t="s">
        <v>19</v>
      </c>
      <c r="O147" s="127" t="s">
        <v>19</v>
      </c>
      <c r="P147" s="127" t="s">
        <v>19</v>
      </c>
      <c r="Q147" s="127" t="s">
        <v>30</v>
      </c>
      <c r="R147" s="127" t="s">
        <v>25</v>
      </c>
      <c r="S147" s="127">
        <v>30</v>
      </c>
    </row>
    <row r="148" spans="1:19" s="123" customFormat="1" ht="22.5">
      <c r="A148" s="128">
        <v>44076.338258541669</v>
      </c>
      <c r="B148" s="127" t="s">
        <v>19</v>
      </c>
      <c r="C148" s="127" t="s">
        <v>19</v>
      </c>
      <c r="D148" s="127" t="s">
        <v>19</v>
      </c>
      <c r="E148" s="127" t="s">
        <v>19</v>
      </c>
      <c r="F148" s="127" t="s">
        <v>19</v>
      </c>
      <c r="G148" s="127" t="s">
        <v>20</v>
      </c>
      <c r="H148" s="129"/>
      <c r="I148" s="127" t="s">
        <v>19</v>
      </c>
      <c r="J148" s="127" t="s">
        <v>19</v>
      </c>
      <c r="K148" s="127" t="s">
        <v>24</v>
      </c>
      <c r="L148" s="129"/>
      <c r="M148" s="127" t="s">
        <v>19</v>
      </c>
      <c r="N148" s="127" t="s">
        <v>19</v>
      </c>
      <c r="O148" s="127" t="s">
        <v>19</v>
      </c>
      <c r="P148" s="127" t="s">
        <v>19</v>
      </c>
      <c r="Q148" s="129"/>
      <c r="R148" s="127" t="s">
        <v>25</v>
      </c>
      <c r="S148" s="127">
        <v>34</v>
      </c>
    </row>
    <row r="149" spans="1:19" s="123" customFormat="1" ht="38.25" customHeight="1">
      <c r="A149" s="128">
        <v>44076.362560543981</v>
      </c>
      <c r="B149" s="127" t="s">
        <v>19</v>
      </c>
      <c r="C149" s="127" t="s">
        <v>19</v>
      </c>
      <c r="D149" s="127" t="s">
        <v>19</v>
      </c>
      <c r="E149" s="127" t="s">
        <v>19</v>
      </c>
      <c r="F149" s="127" t="s">
        <v>19</v>
      </c>
      <c r="G149" s="127" t="s">
        <v>20</v>
      </c>
      <c r="H149" s="127"/>
      <c r="I149" s="127" t="s">
        <v>19</v>
      </c>
      <c r="J149" s="127" t="s">
        <v>19</v>
      </c>
      <c r="K149" s="127" t="s">
        <v>19</v>
      </c>
      <c r="L149" s="127" t="s">
        <v>19</v>
      </c>
      <c r="M149" s="127" t="s">
        <v>19</v>
      </c>
      <c r="N149" s="127" t="s">
        <v>19</v>
      </c>
      <c r="O149" s="127" t="s">
        <v>19</v>
      </c>
      <c r="P149" s="127" t="s">
        <v>19</v>
      </c>
      <c r="Q149" s="127" t="s">
        <v>63</v>
      </c>
      <c r="R149" s="127" t="s">
        <v>25</v>
      </c>
      <c r="S149" s="127">
        <v>38</v>
      </c>
    </row>
    <row r="150" spans="1:19" s="123" customFormat="1" ht="22.5">
      <c r="A150" s="128">
        <v>44076.4476109838</v>
      </c>
      <c r="B150" s="127" t="s">
        <v>19</v>
      </c>
      <c r="C150" s="127" t="s">
        <v>19</v>
      </c>
      <c r="D150" s="127" t="s">
        <v>19</v>
      </c>
      <c r="E150" s="127" t="s">
        <v>19</v>
      </c>
      <c r="F150" s="127" t="s">
        <v>19</v>
      </c>
      <c r="G150" s="127" t="s">
        <v>20</v>
      </c>
      <c r="H150" s="127"/>
      <c r="I150" s="127" t="s">
        <v>19</v>
      </c>
      <c r="J150" s="127" t="s">
        <v>19</v>
      </c>
      <c r="K150" s="127" t="s">
        <v>19</v>
      </c>
      <c r="L150" s="127" t="s">
        <v>19</v>
      </c>
      <c r="M150" s="127" t="s">
        <v>19</v>
      </c>
      <c r="N150" s="127" t="s">
        <v>19</v>
      </c>
      <c r="O150" s="127" t="s">
        <v>19</v>
      </c>
      <c r="P150" s="127" t="s">
        <v>19</v>
      </c>
      <c r="Q150" s="127" t="s">
        <v>31</v>
      </c>
      <c r="R150" s="127" t="s">
        <v>25</v>
      </c>
      <c r="S150" s="127">
        <v>41</v>
      </c>
    </row>
    <row r="151" spans="1:19" s="123" customFormat="1" ht="22.5">
      <c r="A151" s="128">
        <v>44076.51777875</v>
      </c>
      <c r="B151" s="127" t="s">
        <v>19</v>
      </c>
      <c r="C151" s="127" t="s">
        <v>19</v>
      </c>
      <c r="D151" s="127" t="s">
        <v>23</v>
      </c>
      <c r="E151" s="129"/>
      <c r="F151" s="127" t="s">
        <v>19</v>
      </c>
      <c r="G151" s="127" t="s">
        <v>20</v>
      </c>
      <c r="H151" s="129"/>
      <c r="I151" s="127" t="s">
        <v>19</v>
      </c>
      <c r="J151" s="127" t="s">
        <v>19</v>
      </c>
      <c r="K151" s="127" t="s">
        <v>24</v>
      </c>
      <c r="L151" s="129"/>
      <c r="M151" s="127" t="s">
        <v>19</v>
      </c>
      <c r="N151" s="127" t="s">
        <v>19</v>
      </c>
      <c r="O151" s="127" t="s">
        <v>19</v>
      </c>
      <c r="P151" s="127" t="s">
        <v>19</v>
      </c>
      <c r="Q151" s="129"/>
      <c r="R151" s="127" t="s">
        <v>25</v>
      </c>
      <c r="S151" s="127">
        <v>29</v>
      </c>
    </row>
    <row r="152" spans="1:19" s="123" customFormat="1" ht="22.5">
      <c r="A152" s="128">
        <v>44076.725329201392</v>
      </c>
      <c r="B152" s="127" t="s">
        <v>19</v>
      </c>
      <c r="C152" s="127" t="s">
        <v>19</v>
      </c>
      <c r="D152" s="127" t="s">
        <v>23</v>
      </c>
      <c r="E152" s="129"/>
      <c r="F152" s="127" t="s">
        <v>19</v>
      </c>
      <c r="G152" s="127" t="s">
        <v>20</v>
      </c>
      <c r="H152" s="129"/>
      <c r="I152" s="127" t="s">
        <v>19</v>
      </c>
      <c r="J152" s="127" t="s">
        <v>19</v>
      </c>
      <c r="K152" s="127" t="s">
        <v>24</v>
      </c>
      <c r="L152" s="129"/>
      <c r="M152" s="127" t="s">
        <v>19</v>
      </c>
      <c r="N152" s="127" t="s">
        <v>19</v>
      </c>
      <c r="O152" s="127" t="s">
        <v>19</v>
      </c>
      <c r="P152" s="127" t="s">
        <v>19</v>
      </c>
      <c r="Q152" s="129"/>
      <c r="R152" s="127" t="s">
        <v>25</v>
      </c>
      <c r="S152" s="127">
        <v>29</v>
      </c>
    </row>
    <row r="153" spans="1:19" s="123" customFormat="1" ht="22.5">
      <c r="A153" s="128">
        <v>44076.856400046294</v>
      </c>
      <c r="B153" s="127" t="s">
        <v>26</v>
      </c>
      <c r="C153" s="127"/>
      <c r="D153" s="127" t="s">
        <v>23</v>
      </c>
      <c r="E153" s="127"/>
      <c r="F153" s="129"/>
      <c r="G153" s="127" t="s">
        <v>20</v>
      </c>
      <c r="H153" s="129"/>
      <c r="I153" s="127" t="s">
        <v>19</v>
      </c>
      <c r="J153" s="127" t="s">
        <v>19</v>
      </c>
      <c r="K153" s="127" t="s">
        <v>24</v>
      </c>
      <c r="L153" s="129"/>
      <c r="M153" s="129"/>
      <c r="N153" s="127" t="s">
        <v>19</v>
      </c>
      <c r="O153" s="127" t="s">
        <v>19</v>
      </c>
      <c r="P153" s="127" t="s">
        <v>19</v>
      </c>
      <c r="Q153" s="129"/>
      <c r="R153" s="127" t="s">
        <v>25</v>
      </c>
      <c r="S153" s="127">
        <v>54</v>
      </c>
    </row>
    <row r="154" spans="1:19" s="123" customFormat="1" ht="47.25" customHeight="1">
      <c r="A154" s="128">
        <v>44083.473760289351</v>
      </c>
      <c r="B154" s="127" t="s">
        <v>19</v>
      </c>
      <c r="C154" s="129"/>
      <c r="D154" s="127" t="s">
        <v>19</v>
      </c>
      <c r="E154" s="127" t="s">
        <v>19</v>
      </c>
      <c r="F154" s="127" t="s">
        <v>19</v>
      </c>
      <c r="G154" s="127" t="s">
        <v>20</v>
      </c>
      <c r="H154" s="129"/>
      <c r="I154" s="127" t="s">
        <v>19</v>
      </c>
      <c r="J154" s="127" t="s">
        <v>19</v>
      </c>
      <c r="K154" s="127" t="s">
        <v>19</v>
      </c>
      <c r="L154" s="127" t="s">
        <v>19</v>
      </c>
      <c r="M154" s="127" t="s">
        <v>19</v>
      </c>
      <c r="N154" s="127" t="s">
        <v>19</v>
      </c>
      <c r="O154" s="127" t="s">
        <v>19</v>
      </c>
      <c r="P154" s="127" t="s">
        <v>19</v>
      </c>
      <c r="Q154" s="127" t="s">
        <v>62</v>
      </c>
      <c r="R154" s="127" t="s">
        <v>25</v>
      </c>
      <c r="S154" s="127">
        <v>23</v>
      </c>
    </row>
    <row r="155" spans="1:19" s="123" customFormat="1" ht="22.5">
      <c r="A155" s="128">
        <v>44083.474500833334</v>
      </c>
      <c r="B155" s="127" t="s">
        <v>19</v>
      </c>
      <c r="C155" s="127" t="s">
        <v>19</v>
      </c>
      <c r="D155" s="127" t="s">
        <v>19</v>
      </c>
      <c r="E155" s="127" t="s">
        <v>19</v>
      </c>
      <c r="F155" s="127" t="s">
        <v>19</v>
      </c>
      <c r="G155" s="127" t="s">
        <v>20</v>
      </c>
      <c r="H155" s="129"/>
      <c r="I155" s="127" t="s">
        <v>19</v>
      </c>
      <c r="J155" s="127" t="s">
        <v>19</v>
      </c>
      <c r="K155" s="127" t="s">
        <v>19</v>
      </c>
      <c r="L155" s="127" t="s">
        <v>19</v>
      </c>
      <c r="M155" s="129"/>
      <c r="N155" s="127" t="s">
        <v>19</v>
      </c>
      <c r="O155" s="127" t="s">
        <v>19</v>
      </c>
      <c r="P155" s="127" t="s">
        <v>19</v>
      </c>
      <c r="Q155" s="127" t="s">
        <v>61</v>
      </c>
      <c r="R155" s="127" t="s">
        <v>25</v>
      </c>
      <c r="S155" s="127">
        <v>34</v>
      </c>
    </row>
    <row r="156" spans="1:19" s="123" customFormat="1" ht="22.5" customHeight="1">
      <c r="A156" s="128">
        <v>44083.475518113424</v>
      </c>
      <c r="B156" s="127" t="s">
        <v>19</v>
      </c>
      <c r="C156" s="127" t="s">
        <v>19</v>
      </c>
      <c r="D156" s="127" t="s">
        <v>19</v>
      </c>
      <c r="E156" s="127" t="s">
        <v>19</v>
      </c>
      <c r="F156" s="127" t="s">
        <v>19</v>
      </c>
      <c r="G156" s="127" t="s">
        <v>19</v>
      </c>
      <c r="H156" s="127" t="s">
        <v>21</v>
      </c>
      <c r="I156" s="129"/>
      <c r="J156" s="127" t="s">
        <v>19</v>
      </c>
      <c r="K156" s="127" t="s">
        <v>19</v>
      </c>
      <c r="L156" s="127" t="s">
        <v>19</v>
      </c>
      <c r="M156" s="127" t="s">
        <v>19</v>
      </c>
      <c r="N156" s="127" t="s">
        <v>19</v>
      </c>
      <c r="O156" s="127" t="s">
        <v>19</v>
      </c>
      <c r="P156" s="127" t="s">
        <v>19</v>
      </c>
      <c r="Q156" s="127" t="s">
        <v>60</v>
      </c>
      <c r="R156" s="127" t="s">
        <v>22</v>
      </c>
      <c r="S156" s="127">
        <v>25</v>
      </c>
    </row>
    <row r="157" spans="1:19" s="123" customFormat="1" ht="22.5">
      <c r="A157" s="128">
        <v>44097.450932893524</v>
      </c>
      <c r="B157" s="127" t="s">
        <v>19</v>
      </c>
      <c r="C157" s="127" t="s">
        <v>19</v>
      </c>
      <c r="D157" s="127" t="s">
        <v>19</v>
      </c>
      <c r="E157" s="127" t="s">
        <v>19</v>
      </c>
      <c r="F157" s="127" t="s">
        <v>19</v>
      </c>
      <c r="G157" s="127" t="s">
        <v>20</v>
      </c>
      <c r="H157" s="127"/>
      <c r="I157" s="127" t="s">
        <v>19</v>
      </c>
      <c r="J157" s="127" t="s">
        <v>19</v>
      </c>
      <c r="K157" s="127" t="s">
        <v>19</v>
      </c>
      <c r="L157" s="127" t="s">
        <v>19</v>
      </c>
      <c r="M157" s="127" t="s">
        <v>19</v>
      </c>
      <c r="N157" s="127" t="s">
        <v>19</v>
      </c>
      <c r="O157" s="127" t="s">
        <v>19</v>
      </c>
      <c r="P157" s="127" t="s">
        <v>19</v>
      </c>
      <c r="Q157" s="129"/>
      <c r="R157" s="127" t="s">
        <v>25</v>
      </c>
      <c r="S157" s="127">
        <v>50</v>
      </c>
    </row>
    <row r="158" spans="1:19" s="123" customFormat="1" ht="22.5">
      <c r="A158" s="128">
        <v>44097.451987245367</v>
      </c>
      <c r="B158" s="127" t="s">
        <v>19</v>
      </c>
      <c r="C158" s="127" t="s">
        <v>19</v>
      </c>
      <c r="D158" s="127" t="s">
        <v>19</v>
      </c>
      <c r="E158" s="127" t="s">
        <v>19</v>
      </c>
      <c r="F158" s="127" t="s">
        <v>19</v>
      </c>
      <c r="G158" s="127" t="s">
        <v>20</v>
      </c>
      <c r="H158" s="127"/>
      <c r="I158" s="127" t="s">
        <v>19</v>
      </c>
      <c r="J158" s="127" t="s">
        <v>19</v>
      </c>
      <c r="K158" s="127" t="s">
        <v>19</v>
      </c>
      <c r="L158" s="127" t="s">
        <v>19</v>
      </c>
      <c r="M158" s="127" t="s">
        <v>19</v>
      </c>
      <c r="N158" s="127" t="s">
        <v>19</v>
      </c>
      <c r="O158" s="127" t="s">
        <v>19</v>
      </c>
      <c r="P158" s="127" t="s">
        <v>19</v>
      </c>
      <c r="Q158" s="129"/>
      <c r="R158" s="127" t="s">
        <v>25</v>
      </c>
      <c r="S158" s="127">
        <v>33</v>
      </c>
    </row>
    <row r="159" spans="1:19" s="123" customFormat="1" ht="22.5">
      <c r="A159" s="128">
        <v>44097.452561087965</v>
      </c>
      <c r="B159" s="127" t="s">
        <v>19</v>
      </c>
      <c r="C159" s="127" t="s">
        <v>19</v>
      </c>
      <c r="D159" s="127" t="s">
        <v>19</v>
      </c>
      <c r="E159" s="127" t="s">
        <v>19</v>
      </c>
      <c r="F159" s="127" t="s">
        <v>19</v>
      </c>
      <c r="G159" s="127" t="s">
        <v>20</v>
      </c>
      <c r="H159" s="129"/>
      <c r="I159" s="127" t="s">
        <v>19</v>
      </c>
      <c r="J159" s="127" t="s">
        <v>19</v>
      </c>
      <c r="K159" s="127" t="s">
        <v>19</v>
      </c>
      <c r="L159" s="127" t="s">
        <v>19</v>
      </c>
      <c r="M159" s="127" t="s">
        <v>19</v>
      </c>
      <c r="N159" s="127" t="s">
        <v>19</v>
      </c>
      <c r="O159" s="127" t="s">
        <v>19</v>
      </c>
      <c r="P159" s="127" t="s">
        <v>19</v>
      </c>
      <c r="Q159" s="129"/>
      <c r="R159" s="127" t="s">
        <v>25</v>
      </c>
      <c r="S159" s="127">
        <v>37</v>
      </c>
    </row>
    <row r="160" spans="1:19" s="123" customFormat="1" ht="22.5">
      <c r="A160" s="128">
        <v>44097.453609421296</v>
      </c>
      <c r="B160" s="127" t="s">
        <v>19</v>
      </c>
      <c r="C160" s="127" t="s">
        <v>19</v>
      </c>
      <c r="D160" s="127" t="s">
        <v>19</v>
      </c>
      <c r="E160" s="127" t="s">
        <v>19</v>
      </c>
      <c r="F160" s="127" t="s">
        <v>19</v>
      </c>
      <c r="G160" s="127" t="s">
        <v>20</v>
      </c>
      <c r="H160" s="127"/>
      <c r="I160" s="127" t="s">
        <v>19</v>
      </c>
      <c r="J160" s="127" t="s">
        <v>19</v>
      </c>
      <c r="K160" s="127" t="s">
        <v>19</v>
      </c>
      <c r="L160" s="127" t="s">
        <v>19</v>
      </c>
      <c r="M160" s="127" t="s">
        <v>19</v>
      </c>
      <c r="N160" s="127" t="s">
        <v>19</v>
      </c>
      <c r="O160" s="127" t="s">
        <v>19</v>
      </c>
      <c r="P160" s="127" t="s">
        <v>19</v>
      </c>
      <c r="Q160" s="127" t="s">
        <v>58</v>
      </c>
      <c r="R160" s="127" t="s">
        <v>25</v>
      </c>
      <c r="S160" s="127">
        <v>27</v>
      </c>
    </row>
    <row r="161" spans="1:19" s="123" customFormat="1" ht="22.5">
      <c r="A161" s="128">
        <v>44097.454576562501</v>
      </c>
      <c r="B161" s="127" t="s">
        <v>19</v>
      </c>
      <c r="C161" s="127" t="s">
        <v>19</v>
      </c>
      <c r="D161" s="127" t="s">
        <v>19</v>
      </c>
      <c r="E161" s="127" t="s">
        <v>19</v>
      </c>
      <c r="F161" s="127" t="s">
        <v>19</v>
      </c>
      <c r="G161" s="127" t="s">
        <v>20</v>
      </c>
      <c r="H161" s="127"/>
      <c r="I161" s="127" t="s">
        <v>19</v>
      </c>
      <c r="J161" s="127" t="s">
        <v>19</v>
      </c>
      <c r="K161" s="127" t="s">
        <v>19</v>
      </c>
      <c r="L161" s="127" t="s">
        <v>19</v>
      </c>
      <c r="M161" s="127" t="s">
        <v>19</v>
      </c>
      <c r="N161" s="127" t="s">
        <v>19</v>
      </c>
      <c r="O161" s="127" t="s">
        <v>19</v>
      </c>
      <c r="P161" s="127" t="s">
        <v>19</v>
      </c>
      <c r="Q161" s="129"/>
      <c r="R161" s="127" t="s">
        <v>25</v>
      </c>
      <c r="S161" s="127">
        <v>43</v>
      </c>
    </row>
    <row r="162" spans="1:19" s="123" customFormat="1">
      <c r="A162" s="122"/>
      <c r="B162" s="124">
        <f t="shared" ref="B162:G162" si="0">COUNTIF(B3:B161,"Да")</f>
        <v>145</v>
      </c>
      <c r="C162" s="124">
        <f t="shared" si="0"/>
        <v>143</v>
      </c>
      <c r="D162" s="124">
        <f t="shared" si="0"/>
        <v>135</v>
      </c>
      <c r="E162" s="124">
        <f t="shared" si="0"/>
        <v>132</v>
      </c>
      <c r="F162" s="124">
        <f t="shared" si="0"/>
        <v>148</v>
      </c>
      <c r="G162" s="124">
        <f t="shared" si="0"/>
        <v>18</v>
      </c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</row>
  </sheetData>
  <autoFilter ref="A1:S162"/>
  <pageMargins left="0.25" right="0.25" top="0.75" bottom="0.75" header="0.3" footer="0.3"/>
  <pageSetup paperSize="9" orientation="landscape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1"/>
  <dimension ref="A1"/>
  <sheetViews>
    <sheetView workbookViewId="0"/>
  </sheetViews>
  <sheetFormatPr defaultColWidth="8.85546875" defaultRowHeight="12.7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2">
    <outlinePr summaryBelow="0" summaryRight="0"/>
  </sheetPr>
  <dimension ref="A1:S176"/>
  <sheetViews>
    <sheetView topLeftCell="N1" workbookViewId="0">
      <pane ySplit="1" topLeftCell="A2" activePane="bottomLeft" state="frozen"/>
      <selection activeCell="N1" sqref="N1"/>
      <selection pane="bottomLeft" activeCell="A2" sqref="A2:R2"/>
    </sheetView>
  </sheetViews>
  <sheetFormatPr defaultColWidth="14.42578125" defaultRowHeight="15.75" customHeight="1"/>
  <cols>
    <col min="1" max="25" width="21.42578125" style="4" customWidth="1"/>
    <col min="26" max="16384" width="14.42578125" style="4"/>
  </cols>
  <sheetData>
    <row r="1" spans="1:19" ht="15.75" customHeight="1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.75" customHeight="1">
      <c r="A2" s="1">
        <v>173</v>
      </c>
      <c r="B2" s="3">
        <f>COUNTIF(B3:B602,"Да")</f>
        <v>159</v>
      </c>
      <c r="C2" s="1">
        <f>COUNTIFS(C3:C602,"да",B3:B602,"да")</f>
        <v>155</v>
      </c>
      <c r="D2" s="1">
        <f>COUNTIF(D3:D602,"Да")</f>
        <v>106</v>
      </c>
      <c r="E2" s="1">
        <f>COUNTIFS(E3:E602,"да",D3:D602,"да")</f>
        <v>102</v>
      </c>
      <c r="F2" s="3">
        <f>COUNTIF(F3:F602,"Да")</f>
        <v>166</v>
      </c>
      <c r="G2" s="1">
        <f>COUNTIF(G3:G602,"Да")</f>
        <v>7</v>
      </c>
      <c r="H2" s="1">
        <f>COUNTIFS(H3:H602,"да",G3:G602,"да")</f>
        <v>6</v>
      </c>
      <c r="I2" s="1">
        <f>COUNTIF(I3:I602,"Да")</f>
        <v>73</v>
      </c>
      <c r="J2" s="3">
        <f>COUNTIF(J3:J602,"Да")</f>
        <v>171</v>
      </c>
      <c r="K2" s="1">
        <f>COUNTIF(K3:K602,"Да")</f>
        <v>118</v>
      </c>
      <c r="L2" s="1">
        <f>COUNTIFS(L3:L602,"да",K3:K602,"да")</f>
        <v>116</v>
      </c>
      <c r="M2" s="1">
        <f>COUNTIF(M3:M602,"Да")</f>
        <v>138</v>
      </c>
      <c r="N2" s="3">
        <f>COUNTIF(N3:N602,"Да")</f>
        <v>169</v>
      </c>
      <c r="O2" s="1">
        <f>COUNTIF(O3:O602,"Да")</f>
        <v>170</v>
      </c>
      <c r="P2" s="1">
        <f>COUNTIF(P3:P602,"Да")</f>
        <v>170</v>
      </c>
      <c r="Q2" s="1">
        <f>COUNTIF(Q3:Q602,"Да")</f>
        <v>0</v>
      </c>
      <c r="R2" s="1">
        <f>COUNTIF(R3:R602,"Женский")</f>
        <v>148</v>
      </c>
      <c r="S2" s="1"/>
    </row>
    <row r="3" spans="1:19" ht="15.75" customHeight="1">
      <c r="A3" s="2">
        <v>44046.841069375005</v>
      </c>
      <c r="B3" s="3" t="s">
        <v>19</v>
      </c>
      <c r="C3" s="3" t="s">
        <v>19</v>
      </c>
      <c r="D3" s="3" t="s">
        <v>19</v>
      </c>
      <c r="E3" s="3" t="s">
        <v>19</v>
      </c>
      <c r="F3" s="3" t="s">
        <v>19</v>
      </c>
      <c r="G3" s="3" t="s">
        <v>32</v>
      </c>
      <c r="J3" s="3" t="s">
        <v>19</v>
      </c>
      <c r="K3" s="3" t="s">
        <v>19</v>
      </c>
      <c r="L3" s="3" t="s">
        <v>19</v>
      </c>
      <c r="M3" s="3" t="s">
        <v>19</v>
      </c>
      <c r="N3" s="3" t="s">
        <v>19</v>
      </c>
      <c r="O3" s="3" t="s">
        <v>19</v>
      </c>
      <c r="P3" s="3" t="s">
        <v>19</v>
      </c>
      <c r="Q3" s="3" t="s">
        <v>27</v>
      </c>
      <c r="R3" s="3" t="s">
        <v>22</v>
      </c>
      <c r="S3" s="3">
        <v>52</v>
      </c>
    </row>
    <row r="4" spans="1:19" ht="15.75" customHeight="1">
      <c r="A4" s="2">
        <v>44047.315803391204</v>
      </c>
      <c r="B4" s="3" t="s">
        <v>19</v>
      </c>
      <c r="C4" s="3" t="s">
        <v>19</v>
      </c>
      <c r="D4" s="3" t="s">
        <v>19</v>
      </c>
      <c r="E4" s="3" t="s">
        <v>19</v>
      </c>
      <c r="F4" s="3" t="s">
        <v>19</v>
      </c>
      <c r="G4" s="3" t="s">
        <v>32</v>
      </c>
      <c r="J4" s="3" t="s">
        <v>19</v>
      </c>
      <c r="K4" s="3" t="s">
        <v>19</v>
      </c>
      <c r="L4" s="3" t="s">
        <v>19</v>
      </c>
      <c r="M4" s="3" t="s">
        <v>19</v>
      </c>
      <c r="N4" s="3" t="s">
        <v>19</v>
      </c>
      <c r="O4" s="3" t="s">
        <v>19</v>
      </c>
      <c r="P4" s="3" t="s">
        <v>19</v>
      </c>
      <c r="R4" s="3" t="s">
        <v>25</v>
      </c>
      <c r="S4" s="3">
        <v>49</v>
      </c>
    </row>
    <row r="5" spans="1:19" ht="15.75" customHeight="1">
      <c r="A5" s="2">
        <v>44047.316559131941</v>
      </c>
      <c r="B5" s="3" t="s">
        <v>19</v>
      </c>
      <c r="C5" s="3" t="s">
        <v>19</v>
      </c>
      <c r="D5" s="3" t="s">
        <v>19</v>
      </c>
      <c r="E5" s="3" t="s">
        <v>19</v>
      </c>
      <c r="F5" s="3" t="s">
        <v>19</v>
      </c>
      <c r="G5" s="3" t="s">
        <v>32</v>
      </c>
      <c r="J5" s="3" t="s">
        <v>19</v>
      </c>
      <c r="K5" s="3" t="s">
        <v>19</v>
      </c>
      <c r="L5" s="3" t="s">
        <v>19</v>
      </c>
      <c r="M5" s="3" t="s">
        <v>19</v>
      </c>
      <c r="N5" s="3" t="s">
        <v>19</v>
      </c>
      <c r="O5" s="3" t="s">
        <v>19</v>
      </c>
      <c r="P5" s="3" t="s">
        <v>19</v>
      </c>
      <c r="S5" s="3">
        <v>50</v>
      </c>
    </row>
    <row r="6" spans="1:19" ht="15.75" customHeight="1">
      <c r="A6" s="2">
        <v>44047.34114798611</v>
      </c>
      <c r="B6" s="3" t="s">
        <v>19</v>
      </c>
      <c r="C6" s="3" t="s">
        <v>19</v>
      </c>
      <c r="D6" s="3" t="s">
        <v>19</v>
      </c>
      <c r="E6" s="3" t="s">
        <v>19</v>
      </c>
      <c r="F6" s="3" t="s">
        <v>19</v>
      </c>
      <c r="G6" s="3" t="s">
        <v>32</v>
      </c>
      <c r="J6" s="3" t="s">
        <v>19</v>
      </c>
      <c r="K6" s="3" t="s">
        <v>19</v>
      </c>
      <c r="L6" s="3" t="s">
        <v>19</v>
      </c>
      <c r="M6" s="3" t="s">
        <v>19</v>
      </c>
      <c r="N6" s="3" t="s">
        <v>19</v>
      </c>
      <c r="O6" s="3" t="s">
        <v>19</v>
      </c>
      <c r="P6" s="3" t="s">
        <v>19</v>
      </c>
      <c r="R6" s="3" t="s">
        <v>25</v>
      </c>
      <c r="S6" s="3">
        <v>15</v>
      </c>
    </row>
    <row r="7" spans="1:19" ht="15.75" customHeight="1">
      <c r="A7" s="2">
        <v>44047.346136562497</v>
      </c>
      <c r="B7" s="3" t="s">
        <v>19</v>
      </c>
      <c r="C7" s="3" t="s">
        <v>19</v>
      </c>
      <c r="D7" s="3" t="s">
        <v>19</v>
      </c>
      <c r="E7" s="3" t="s">
        <v>19</v>
      </c>
      <c r="F7" s="3" t="s">
        <v>19</v>
      </c>
      <c r="G7" s="3" t="s">
        <v>32</v>
      </c>
      <c r="H7" s="3" t="s">
        <v>19</v>
      </c>
      <c r="I7" s="3" t="s">
        <v>19</v>
      </c>
      <c r="J7" s="3" t="s">
        <v>19</v>
      </c>
      <c r="K7" s="3" t="s">
        <v>19</v>
      </c>
      <c r="L7" s="3" t="s">
        <v>19</v>
      </c>
      <c r="M7" s="3" t="s">
        <v>19</v>
      </c>
      <c r="N7" s="3" t="s">
        <v>19</v>
      </c>
      <c r="O7" s="3" t="s">
        <v>19</v>
      </c>
      <c r="P7" s="3" t="s">
        <v>19</v>
      </c>
      <c r="R7" s="3" t="s">
        <v>25</v>
      </c>
      <c r="S7" s="3">
        <v>45</v>
      </c>
    </row>
    <row r="8" spans="1:19" ht="15.75" customHeight="1">
      <c r="A8" s="2">
        <v>44047.371444745368</v>
      </c>
      <c r="B8" s="3" t="s">
        <v>19</v>
      </c>
      <c r="C8" s="3" t="s">
        <v>19</v>
      </c>
      <c r="D8" s="3" t="s">
        <v>19</v>
      </c>
      <c r="E8" s="3" t="s">
        <v>19</v>
      </c>
      <c r="F8" s="3" t="s">
        <v>19</v>
      </c>
      <c r="G8" s="3" t="s">
        <v>19</v>
      </c>
      <c r="H8" s="3" t="s">
        <v>21</v>
      </c>
      <c r="I8" s="3" t="s">
        <v>19</v>
      </c>
      <c r="J8" s="3" t="s">
        <v>19</v>
      </c>
      <c r="K8" s="3" t="s">
        <v>19</v>
      </c>
      <c r="L8" s="3" t="s">
        <v>19</v>
      </c>
      <c r="M8" s="3" t="s">
        <v>19</v>
      </c>
      <c r="N8" s="3" t="s">
        <v>19</v>
      </c>
      <c r="O8" s="3" t="s">
        <v>19</v>
      </c>
      <c r="P8" s="3" t="s">
        <v>19</v>
      </c>
      <c r="R8" s="3" t="s">
        <v>25</v>
      </c>
      <c r="S8" s="3">
        <v>43</v>
      </c>
    </row>
    <row r="9" spans="1:19" ht="15.75" customHeight="1">
      <c r="A9" s="2">
        <v>44047.371543530091</v>
      </c>
      <c r="B9" s="3" t="s">
        <v>19</v>
      </c>
      <c r="C9" s="3" t="s">
        <v>19</v>
      </c>
      <c r="D9" s="3" t="s">
        <v>19</v>
      </c>
      <c r="E9" s="3" t="s">
        <v>19</v>
      </c>
      <c r="F9" s="3" t="s">
        <v>19</v>
      </c>
      <c r="G9" s="3" t="s">
        <v>32</v>
      </c>
      <c r="H9" s="3" t="s">
        <v>19</v>
      </c>
      <c r="I9" s="3" t="s">
        <v>19</v>
      </c>
      <c r="J9" s="3" t="s">
        <v>19</v>
      </c>
      <c r="K9" s="3" t="s">
        <v>19</v>
      </c>
      <c r="L9" s="3" t="s">
        <v>19</v>
      </c>
      <c r="M9" s="3" t="s">
        <v>19</v>
      </c>
      <c r="N9" s="3" t="s">
        <v>19</v>
      </c>
      <c r="O9" s="3" t="s">
        <v>19</v>
      </c>
      <c r="P9" s="3" t="s">
        <v>19</v>
      </c>
      <c r="R9" s="3" t="s">
        <v>25</v>
      </c>
      <c r="S9" s="3">
        <v>35</v>
      </c>
    </row>
    <row r="10" spans="1:19" ht="15.75" customHeight="1">
      <c r="A10" s="2">
        <v>44047.371927789354</v>
      </c>
      <c r="B10" s="3" t="s">
        <v>19</v>
      </c>
      <c r="C10" s="3" t="s">
        <v>19</v>
      </c>
      <c r="D10" s="3" t="s">
        <v>19</v>
      </c>
      <c r="E10" s="3" t="s">
        <v>19</v>
      </c>
      <c r="F10" s="3" t="s">
        <v>19</v>
      </c>
      <c r="G10" s="3" t="s">
        <v>19</v>
      </c>
      <c r="H10" s="3" t="s">
        <v>19</v>
      </c>
      <c r="I10" s="3" t="s">
        <v>19</v>
      </c>
      <c r="J10" s="3" t="s">
        <v>19</v>
      </c>
      <c r="K10" s="3" t="s">
        <v>19</v>
      </c>
      <c r="L10" s="3" t="s">
        <v>19</v>
      </c>
      <c r="M10" s="3" t="s">
        <v>19</v>
      </c>
      <c r="N10" s="3" t="s">
        <v>19</v>
      </c>
      <c r="O10" s="3" t="s">
        <v>19</v>
      </c>
      <c r="P10" s="3" t="s">
        <v>19</v>
      </c>
      <c r="R10" s="3" t="s">
        <v>25</v>
      </c>
      <c r="S10" s="3">
        <v>50</v>
      </c>
    </row>
    <row r="11" spans="1:19" ht="15.75" customHeight="1">
      <c r="A11" s="2">
        <v>44047.372825150465</v>
      </c>
      <c r="B11" s="3" t="s">
        <v>19</v>
      </c>
      <c r="C11" s="3" t="s">
        <v>19</v>
      </c>
      <c r="D11" s="3" t="s">
        <v>19</v>
      </c>
      <c r="E11" s="3" t="s">
        <v>19</v>
      </c>
      <c r="F11" s="3" t="s">
        <v>19</v>
      </c>
      <c r="G11" s="3" t="s">
        <v>19</v>
      </c>
      <c r="H11" s="3" t="s">
        <v>19</v>
      </c>
      <c r="I11" s="3" t="s">
        <v>19</v>
      </c>
      <c r="J11" s="3" t="s">
        <v>19</v>
      </c>
      <c r="K11" s="3" t="s">
        <v>19</v>
      </c>
      <c r="L11" s="3" t="s">
        <v>19</v>
      </c>
      <c r="M11" s="3" t="s">
        <v>19</v>
      </c>
      <c r="N11" s="3" t="s">
        <v>19</v>
      </c>
      <c r="O11" s="3" t="s">
        <v>19</v>
      </c>
      <c r="P11" s="3" t="s">
        <v>19</v>
      </c>
      <c r="R11" s="3" t="s">
        <v>25</v>
      </c>
      <c r="S11" s="3">
        <v>35</v>
      </c>
    </row>
    <row r="12" spans="1:19" ht="15.75" customHeight="1">
      <c r="A12" s="2">
        <v>44047.374012071756</v>
      </c>
      <c r="B12" s="3" t="s">
        <v>19</v>
      </c>
      <c r="C12" s="3" t="s">
        <v>19</v>
      </c>
      <c r="D12" s="3" t="s">
        <v>19</v>
      </c>
      <c r="E12" s="3" t="s">
        <v>19</v>
      </c>
      <c r="F12" s="3" t="s">
        <v>19</v>
      </c>
      <c r="G12" s="3" t="s">
        <v>19</v>
      </c>
      <c r="H12" s="3" t="s">
        <v>19</v>
      </c>
      <c r="I12" s="3" t="s">
        <v>19</v>
      </c>
      <c r="J12" s="3" t="s">
        <v>19</v>
      </c>
      <c r="K12" s="3" t="s">
        <v>19</v>
      </c>
      <c r="L12" s="3" t="s">
        <v>19</v>
      </c>
      <c r="M12" s="3" t="s">
        <v>19</v>
      </c>
      <c r="N12" s="3" t="s">
        <v>19</v>
      </c>
      <c r="O12" s="3" t="s">
        <v>19</v>
      </c>
      <c r="P12" s="3" t="s">
        <v>19</v>
      </c>
      <c r="R12" s="3" t="s">
        <v>25</v>
      </c>
      <c r="S12" s="3">
        <v>29</v>
      </c>
    </row>
    <row r="13" spans="1:19" ht="15.75" customHeight="1">
      <c r="A13" s="2">
        <v>44047.374922152776</v>
      </c>
      <c r="B13" s="3" t="s">
        <v>19</v>
      </c>
      <c r="C13" s="3" t="s">
        <v>19</v>
      </c>
      <c r="D13" s="3" t="s">
        <v>19</v>
      </c>
      <c r="E13" s="3" t="s">
        <v>19</v>
      </c>
      <c r="F13" s="3" t="s">
        <v>19</v>
      </c>
      <c r="G13" s="3" t="s">
        <v>32</v>
      </c>
      <c r="H13" s="3" t="s">
        <v>21</v>
      </c>
      <c r="I13" s="3" t="s">
        <v>19</v>
      </c>
      <c r="J13" s="3" t="s">
        <v>19</v>
      </c>
      <c r="K13" s="3" t="s">
        <v>33</v>
      </c>
      <c r="L13" s="3" t="s">
        <v>19</v>
      </c>
      <c r="M13" s="3" t="s">
        <v>19</v>
      </c>
      <c r="N13" s="3" t="s">
        <v>19</v>
      </c>
      <c r="O13" s="3" t="s">
        <v>19</v>
      </c>
      <c r="P13" s="3" t="s">
        <v>19</v>
      </c>
      <c r="R13" s="3" t="s">
        <v>25</v>
      </c>
      <c r="S13" s="3">
        <v>36</v>
      </c>
    </row>
    <row r="14" spans="1:19" ht="15.75" customHeight="1">
      <c r="A14" s="2">
        <v>44047.375727546299</v>
      </c>
      <c r="B14" s="3" t="s">
        <v>19</v>
      </c>
      <c r="C14" s="3" t="s">
        <v>19</v>
      </c>
      <c r="D14" s="3" t="s">
        <v>19</v>
      </c>
      <c r="E14" s="3" t="s">
        <v>21</v>
      </c>
      <c r="F14" s="3" t="s">
        <v>19</v>
      </c>
      <c r="G14" s="3" t="s">
        <v>32</v>
      </c>
      <c r="H14" s="3" t="s">
        <v>19</v>
      </c>
      <c r="I14" s="3" t="s">
        <v>19</v>
      </c>
      <c r="J14" s="3" t="s">
        <v>19</v>
      </c>
      <c r="K14" s="3" t="s">
        <v>19</v>
      </c>
      <c r="L14" s="3" t="s">
        <v>19</v>
      </c>
      <c r="M14" s="3" t="s">
        <v>19</v>
      </c>
      <c r="N14" s="3" t="s">
        <v>19</v>
      </c>
      <c r="O14" s="3" t="s">
        <v>19</v>
      </c>
      <c r="P14" s="3" t="s">
        <v>19</v>
      </c>
      <c r="R14" s="3" t="s">
        <v>25</v>
      </c>
      <c r="S14" s="3">
        <v>29</v>
      </c>
    </row>
    <row r="15" spans="1:19" ht="15.75" customHeight="1">
      <c r="A15" s="2">
        <v>44047.376345150464</v>
      </c>
      <c r="B15" s="3" t="s">
        <v>19</v>
      </c>
      <c r="C15" s="3" t="s">
        <v>19</v>
      </c>
      <c r="D15" s="3" t="s">
        <v>19</v>
      </c>
      <c r="E15" s="3" t="s">
        <v>19</v>
      </c>
      <c r="F15" s="3" t="s">
        <v>19</v>
      </c>
      <c r="G15" s="3" t="s">
        <v>32</v>
      </c>
      <c r="H15" s="3" t="s">
        <v>19</v>
      </c>
      <c r="I15" s="3" t="s">
        <v>19</v>
      </c>
      <c r="J15" s="3" t="s">
        <v>19</v>
      </c>
      <c r="K15" s="3" t="s">
        <v>19</v>
      </c>
      <c r="L15" s="3" t="s">
        <v>19</v>
      </c>
      <c r="M15" s="3" t="s">
        <v>19</v>
      </c>
      <c r="N15" s="3" t="s">
        <v>19</v>
      </c>
      <c r="O15" s="3" t="s">
        <v>19</v>
      </c>
      <c r="P15" s="3" t="s">
        <v>19</v>
      </c>
      <c r="R15" s="3" t="s">
        <v>22</v>
      </c>
      <c r="S15" s="3">
        <v>41</v>
      </c>
    </row>
    <row r="16" spans="1:19" ht="15.75" customHeight="1">
      <c r="A16" s="2">
        <v>44047.376899641204</v>
      </c>
      <c r="B16" s="3" t="s">
        <v>19</v>
      </c>
      <c r="C16" s="3" t="s">
        <v>19</v>
      </c>
      <c r="D16" s="3" t="s">
        <v>23</v>
      </c>
      <c r="E16" s="3" t="s">
        <v>19</v>
      </c>
      <c r="F16" s="3" t="s">
        <v>19</v>
      </c>
      <c r="G16" s="3" t="s">
        <v>19</v>
      </c>
      <c r="H16" s="3" t="s">
        <v>19</v>
      </c>
      <c r="I16" s="3" t="s">
        <v>19</v>
      </c>
      <c r="J16" s="3" t="s">
        <v>19</v>
      </c>
      <c r="K16" s="3" t="s">
        <v>33</v>
      </c>
      <c r="L16" s="3" t="s">
        <v>19</v>
      </c>
      <c r="M16" s="3" t="s">
        <v>19</v>
      </c>
      <c r="N16" s="3" t="s">
        <v>19</v>
      </c>
      <c r="O16" s="3" t="s">
        <v>19</v>
      </c>
      <c r="P16" s="3" t="s">
        <v>19</v>
      </c>
      <c r="R16" s="3" t="s">
        <v>25</v>
      </c>
      <c r="S16" s="3">
        <v>31</v>
      </c>
    </row>
    <row r="17" spans="1:19" ht="15.75" customHeight="1">
      <c r="A17" s="2">
        <v>44047.377721215278</v>
      </c>
      <c r="B17" s="3" t="s">
        <v>19</v>
      </c>
      <c r="C17" s="3" t="s">
        <v>19</v>
      </c>
      <c r="D17" s="3" t="s">
        <v>23</v>
      </c>
      <c r="F17" s="3" t="s">
        <v>19</v>
      </c>
      <c r="G17" s="3" t="s">
        <v>32</v>
      </c>
      <c r="J17" s="3" t="s">
        <v>19</v>
      </c>
      <c r="K17" s="3" t="s">
        <v>33</v>
      </c>
      <c r="N17" s="3" t="s">
        <v>19</v>
      </c>
      <c r="O17" s="3" t="s">
        <v>19</v>
      </c>
      <c r="P17" s="3" t="s">
        <v>19</v>
      </c>
      <c r="R17" s="3" t="s">
        <v>25</v>
      </c>
      <c r="S17" s="3">
        <v>46</v>
      </c>
    </row>
    <row r="18" spans="1:19" ht="15.75" customHeight="1">
      <c r="A18" s="2">
        <v>44047.378530057875</v>
      </c>
      <c r="B18" s="3" t="s">
        <v>19</v>
      </c>
      <c r="C18" s="3" t="s">
        <v>19</v>
      </c>
      <c r="D18" s="3" t="s">
        <v>19</v>
      </c>
      <c r="E18" s="3" t="s">
        <v>19</v>
      </c>
      <c r="F18" s="3" t="s">
        <v>19</v>
      </c>
      <c r="G18" s="3" t="s">
        <v>32</v>
      </c>
      <c r="J18" s="3" t="s">
        <v>19</v>
      </c>
      <c r="K18" s="3" t="s">
        <v>19</v>
      </c>
      <c r="L18" s="3" t="s">
        <v>19</v>
      </c>
      <c r="M18" s="3" t="s">
        <v>19</v>
      </c>
      <c r="N18" s="3" t="s">
        <v>19</v>
      </c>
      <c r="O18" s="3" t="s">
        <v>19</v>
      </c>
      <c r="P18" s="3" t="s">
        <v>19</v>
      </c>
      <c r="R18" s="3" t="s">
        <v>25</v>
      </c>
      <c r="S18" s="3">
        <v>35</v>
      </c>
    </row>
    <row r="19" spans="1:19" ht="15.75" customHeight="1">
      <c r="A19" s="2">
        <v>44047.380345520833</v>
      </c>
      <c r="B19" s="3" t="s">
        <v>19</v>
      </c>
      <c r="C19" s="3" t="s">
        <v>19</v>
      </c>
      <c r="D19" s="3" t="s">
        <v>19</v>
      </c>
      <c r="E19" s="3" t="s">
        <v>19</v>
      </c>
      <c r="F19" s="3" t="s">
        <v>19</v>
      </c>
      <c r="G19" s="3" t="s">
        <v>32</v>
      </c>
      <c r="J19" s="3" t="s">
        <v>19</v>
      </c>
      <c r="K19" s="3" t="s">
        <v>19</v>
      </c>
      <c r="L19" s="3" t="s">
        <v>19</v>
      </c>
      <c r="M19" s="3" t="s">
        <v>19</v>
      </c>
      <c r="N19" s="3" t="s">
        <v>19</v>
      </c>
      <c r="O19" s="3" t="s">
        <v>19</v>
      </c>
      <c r="P19" s="3" t="s">
        <v>19</v>
      </c>
      <c r="R19" s="3" t="s">
        <v>25</v>
      </c>
      <c r="S19" s="3">
        <v>36</v>
      </c>
    </row>
    <row r="20" spans="1:19" ht="15.75" customHeight="1">
      <c r="A20" s="2">
        <v>44047.380460266198</v>
      </c>
      <c r="B20" s="3" t="s">
        <v>19</v>
      </c>
      <c r="C20" s="3" t="s">
        <v>19</v>
      </c>
      <c r="D20" s="3" t="s">
        <v>19</v>
      </c>
      <c r="E20" s="3" t="s">
        <v>19</v>
      </c>
      <c r="F20" s="3" t="s">
        <v>19</v>
      </c>
      <c r="G20" s="3" t="s">
        <v>32</v>
      </c>
      <c r="J20" s="3" t="s">
        <v>19</v>
      </c>
      <c r="K20" s="3" t="s">
        <v>19</v>
      </c>
      <c r="L20" s="3" t="s">
        <v>19</v>
      </c>
      <c r="M20" s="3" t="s">
        <v>19</v>
      </c>
      <c r="N20" s="3" t="s">
        <v>19</v>
      </c>
      <c r="O20" s="3" t="s">
        <v>19</v>
      </c>
      <c r="P20" s="3" t="s">
        <v>19</v>
      </c>
      <c r="R20" s="3" t="s">
        <v>25</v>
      </c>
      <c r="S20" s="3">
        <v>35</v>
      </c>
    </row>
    <row r="21" spans="1:19" ht="15.75" customHeight="1">
      <c r="A21" s="2">
        <v>44047.380497268518</v>
      </c>
      <c r="B21" s="3" t="s">
        <v>19</v>
      </c>
      <c r="C21" s="3" t="s">
        <v>19</v>
      </c>
      <c r="D21" s="3" t="s">
        <v>23</v>
      </c>
      <c r="G21" s="3" t="s">
        <v>32</v>
      </c>
      <c r="J21" s="3" t="s">
        <v>19</v>
      </c>
      <c r="K21" s="3" t="s">
        <v>33</v>
      </c>
      <c r="N21" s="3" t="s">
        <v>19</v>
      </c>
      <c r="O21" s="3" t="s">
        <v>19</v>
      </c>
      <c r="P21" s="3" t="s">
        <v>19</v>
      </c>
      <c r="R21" s="3" t="s">
        <v>25</v>
      </c>
      <c r="S21" s="3">
        <v>37</v>
      </c>
    </row>
    <row r="22" spans="1:19" ht="15.75" customHeight="1">
      <c r="A22" s="2">
        <v>44047.380686689816</v>
      </c>
      <c r="B22" s="3" t="s">
        <v>19</v>
      </c>
      <c r="C22" s="3" t="s">
        <v>19</v>
      </c>
      <c r="D22" s="3" t="s">
        <v>23</v>
      </c>
      <c r="F22" s="3" t="s">
        <v>19</v>
      </c>
      <c r="G22" s="3" t="s">
        <v>32</v>
      </c>
      <c r="J22" s="3" t="s">
        <v>19</v>
      </c>
      <c r="K22" s="3" t="s">
        <v>33</v>
      </c>
      <c r="M22" s="3" t="s">
        <v>19</v>
      </c>
      <c r="N22" s="3" t="s">
        <v>19</v>
      </c>
      <c r="O22" s="3" t="s">
        <v>19</v>
      </c>
      <c r="P22" s="3" t="s">
        <v>19</v>
      </c>
      <c r="R22" s="3" t="s">
        <v>25</v>
      </c>
      <c r="S22" s="3">
        <v>36</v>
      </c>
    </row>
    <row r="23" spans="1:19" ht="15.75" customHeight="1">
      <c r="A23" s="2">
        <v>44047.381602245368</v>
      </c>
      <c r="B23" s="3" t="s">
        <v>19</v>
      </c>
      <c r="C23" s="3" t="s">
        <v>19</v>
      </c>
      <c r="D23" s="3" t="s">
        <v>23</v>
      </c>
      <c r="F23" s="3" t="s">
        <v>19</v>
      </c>
      <c r="G23" s="3" t="s">
        <v>32</v>
      </c>
      <c r="J23" s="3" t="s">
        <v>19</v>
      </c>
      <c r="K23" s="3" t="s">
        <v>33</v>
      </c>
      <c r="N23" s="3" t="s">
        <v>19</v>
      </c>
      <c r="O23" s="3" t="s">
        <v>19</v>
      </c>
      <c r="P23" s="3" t="s">
        <v>19</v>
      </c>
      <c r="R23" s="3" t="s">
        <v>25</v>
      </c>
      <c r="S23" s="3">
        <v>51</v>
      </c>
    </row>
    <row r="24" spans="1:19" ht="15.75" customHeight="1">
      <c r="A24" s="2">
        <v>44047.381583287039</v>
      </c>
      <c r="B24" s="3" t="s">
        <v>19</v>
      </c>
      <c r="C24" s="3" t="s">
        <v>19</v>
      </c>
      <c r="D24" s="3" t="s">
        <v>23</v>
      </c>
      <c r="E24" s="3" t="s">
        <v>19</v>
      </c>
      <c r="F24" s="3" t="s">
        <v>19</v>
      </c>
      <c r="G24" s="3" t="s">
        <v>32</v>
      </c>
      <c r="I24" s="3" t="s">
        <v>19</v>
      </c>
      <c r="J24" s="3" t="s">
        <v>19</v>
      </c>
      <c r="K24" s="3" t="s">
        <v>33</v>
      </c>
      <c r="L24" s="3" t="s">
        <v>19</v>
      </c>
      <c r="M24" s="3" t="s">
        <v>19</v>
      </c>
      <c r="N24" s="3" t="s">
        <v>19</v>
      </c>
      <c r="O24" s="3" t="s">
        <v>19</v>
      </c>
      <c r="P24" s="3" t="s">
        <v>19</v>
      </c>
      <c r="R24" s="3" t="s">
        <v>22</v>
      </c>
      <c r="S24" s="3">
        <v>34</v>
      </c>
    </row>
    <row r="25" spans="1:19" ht="15.75" customHeight="1">
      <c r="A25" s="2">
        <v>44047.38172041667</v>
      </c>
      <c r="B25" s="3" t="s">
        <v>19</v>
      </c>
      <c r="C25" s="3" t="s">
        <v>19</v>
      </c>
      <c r="D25" s="3" t="s">
        <v>23</v>
      </c>
      <c r="F25" s="3" t="s">
        <v>19</v>
      </c>
      <c r="G25" s="3" t="s">
        <v>32</v>
      </c>
      <c r="J25" s="3" t="s">
        <v>19</v>
      </c>
      <c r="K25" s="3" t="s">
        <v>19</v>
      </c>
      <c r="L25" s="3" t="s">
        <v>19</v>
      </c>
      <c r="M25" s="3" t="s">
        <v>19</v>
      </c>
      <c r="N25" s="3" t="s">
        <v>19</v>
      </c>
      <c r="O25" s="3" t="s">
        <v>19</v>
      </c>
      <c r="P25" s="3" t="s">
        <v>19</v>
      </c>
      <c r="R25" s="3" t="s">
        <v>25</v>
      </c>
    </row>
    <row r="26" spans="1:19" ht="15.75" customHeight="1">
      <c r="A26" s="2">
        <v>44047.382558217592</v>
      </c>
      <c r="B26" s="3" t="s">
        <v>19</v>
      </c>
      <c r="C26" s="3" t="s">
        <v>19</v>
      </c>
      <c r="D26" s="3" t="s">
        <v>23</v>
      </c>
      <c r="E26" s="3" t="s">
        <v>19</v>
      </c>
      <c r="F26" s="3" t="s">
        <v>19</v>
      </c>
      <c r="G26" s="3" t="s">
        <v>32</v>
      </c>
      <c r="J26" s="3" t="s">
        <v>19</v>
      </c>
      <c r="K26" s="3" t="s">
        <v>33</v>
      </c>
      <c r="N26" s="3" t="s">
        <v>19</v>
      </c>
      <c r="O26" s="3" t="s">
        <v>19</v>
      </c>
      <c r="P26" s="3" t="s">
        <v>19</v>
      </c>
      <c r="R26" s="3" t="s">
        <v>25</v>
      </c>
      <c r="S26" s="3">
        <v>28</v>
      </c>
    </row>
    <row r="27" spans="1:19" ht="15.75" customHeight="1">
      <c r="A27" s="2">
        <v>44047.383146157408</v>
      </c>
      <c r="B27" s="3" t="s">
        <v>19</v>
      </c>
      <c r="C27" s="3" t="s">
        <v>19</v>
      </c>
      <c r="D27" s="3" t="s">
        <v>23</v>
      </c>
      <c r="E27" s="3" t="s">
        <v>19</v>
      </c>
      <c r="F27" s="3" t="s">
        <v>19</v>
      </c>
      <c r="G27" s="3" t="s">
        <v>32</v>
      </c>
      <c r="J27" s="3" t="s">
        <v>19</v>
      </c>
      <c r="K27" s="3" t="s">
        <v>19</v>
      </c>
      <c r="L27" s="3" t="s">
        <v>19</v>
      </c>
      <c r="M27" s="3" t="s">
        <v>19</v>
      </c>
      <c r="N27" s="3" t="s">
        <v>19</v>
      </c>
      <c r="O27" s="3" t="s">
        <v>19</v>
      </c>
      <c r="P27" s="3" t="s">
        <v>19</v>
      </c>
      <c r="R27" s="3" t="s">
        <v>25</v>
      </c>
      <c r="S27" s="3">
        <v>45</v>
      </c>
    </row>
    <row r="28" spans="1:19" ht="15.75" customHeight="1">
      <c r="A28" s="2">
        <v>44047.383408310183</v>
      </c>
      <c r="B28" s="3" t="s">
        <v>19</v>
      </c>
      <c r="C28" s="3" t="s">
        <v>19</v>
      </c>
      <c r="D28" s="3" t="s">
        <v>19</v>
      </c>
      <c r="E28" s="3" t="s">
        <v>19</v>
      </c>
      <c r="F28" s="3" t="s">
        <v>19</v>
      </c>
      <c r="G28" s="3" t="s">
        <v>32</v>
      </c>
      <c r="H28" s="3" t="s">
        <v>19</v>
      </c>
      <c r="I28" s="3" t="s">
        <v>19</v>
      </c>
      <c r="J28" s="3" t="s">
        <v>19</v>
      </c>
      <c r="K28" s="3" t="s">
        <v>19</v>
      </c>
      <c r="L28" s="3" t="s">
        <v>19</v>
      </c>
      <c r="M28" s="3" t="s">
        <v>19</v>
      </c>
      <c r="N28" s="3" t="s">
        <v>19</v>
      </c>
      <c r="O28" s="3" t="s">
        <v>19</v>
      </c>
      <c r="P28" s="3" t="s">
        <v>19</v>
      </c>
      <c r="R28" s="3" t="s">
        <v>25</v>
      </c>
      <c r="S28" s="3">
        <v>35</v>
      </c>
    </row>
    <row r="29" spans="1:19" ht="12.75">
      <c r="A29" s="2">
        <v>44047.383607916665</v>
      </c>
      <c r="B29" s="3" t="s">
        <v>19</v>
      </c>
      <c r="C29" s="3" t="s">
        <v>19</v>
      </c>
      <c r="D29" s="3" t="s">
        <v>19</v>
      </c>
      <c r="E29" s="3" t="s">
        <v>19</v>
      </c>
      <c r="F29" s="3" t="s">
        <v>19</v>
      </c>
      <c r="G29" s="3" t="s">
        <v>32</v>
      </c>
      <c r="J29" s="3" t="s">
        <v>19</v>
      </c>
      <c r="K29" s="3" t="s">
        <v>33</v>
      </c>
      <c r="N29" s="3" t="s">
        <v>19</v>
      </c>
      <c r="O29" s="3" t="s">
        <v>19</v>
      </c>
      <c r="P29" s="3" t="s">
        <v>19</v>
      </c>
      <c r="R29" s="3" t="s">
        <v>25</v>
      </c>
      <c r="S29" s="3">
        <v>47</v>
      </c>
    </row>
    <row r="30" spans="1:19" ht="12.75">
      <c r="A30" s="2">
        <v>44047.38413421296</v>
      </c>
      <c r="B30" s="3" t="s">
        <v>19</v>
      </c>
      <c r="C30" s="3" t="s">
        <v>19</v>
      </c>
      <c r="D30" s="3" t="s">
        <v>19</v>
      </c>
      <c r="E30" s="3" t="s">
        <v>19</v>
      </c>
      <c r="F30" s="3" t="s">
        <v>19</v>
      </c>
      <c r="G30" s="3" t="s">
        <v>32</v>
      </c>
      <c r="J30" s="3" t="s">
        <v>19</v>
      </c>
      <c r="K30" s="3" t="s">
        <v>19</v>
      </c>
      <c r="L30" s="3" t="s">
        <v>19</v>
      </c>
      <c r="M30" s="3" t="s">
        <v>19</v>
      </c>
      <c r="N30" s="3" t="s">
        <v>19</v>
      </c>
      <c r="O30" s="3" t="s">
        <v>19</v>
      </c>
      <c r="P30" s="3" t="s">
        <v>19</v>
      </c>
      <c r="R30" s="3" t="s">
        <v>25</v>
      </c>
      <c r="S30" s="3">
        <v>38</v>
      </c>
    </row>
    <row r="31" spans="1:19" ht="12.75">
      <c r="A31" s="2">
        <v>44047.384607835644</v>
      </c>
      <c r="B31" s="3" t="s">
        <v>19</v>
      </c>
      <c r="C31" s="3" t="s">
        <v>19</v>
      </c>
      <c r="D31" s="3" t="s">
        <v>19</v>
      </c>
      <c r="E31" s="3" t="s">
        <v>19</v>
      </c>
      <c r="F31" s="3" t="s">
        <v>19</v>
      </c>
      <c r="G31" s="3" t="s">
        <v>32</v>
      </c>
      <c r="J31" s="3" t="s">
        <v>19</v>
      </c>
      <c r="K31" s="3" t="s">
        <v>19</v>
      </c>
      <c r="L31" s="3" t="s">
        <v>19</v>
      </c>
      <c r="M31" s="3" t="s">
        <v>19</v>
      </c>
      <c r="N31" s="3" t="s">
        <v>19</v>
      </c>
      <c r="O31" s="3" t="s">
        <v>19</v>
      </c>
      <c r="P31" s="3" t="s">
        <v>19</v>
      </c>
      <c r="R31" s="3" t="s">
        <v>25</v>
      </c>
      <c r="S31" s="3">
        <v>37</v>
      </c>
    </row>
    <row r="32" spans="1:19" ht="12.75">
      <c r="A32" s="2">
        <v>44047.384680868054</v>
      </c>
      <c r="B32" s="3" t="s">
        <v>19</v>
      </c>
      <c r="C32" s="3" t="s">
        <v>19</v>
      </c>
      <c r="D32" s="3" t="s">
        <v>19</v>
      </c>
      <c r="E32" s="3" t="s">
        <v>19</v>
      </c>
      <c r="F32" s="3" t="s">
        <v>19</v>
      </c>
      <c r="G32" s="3" t="s">
        <v>32</v>
      </c>
      <c r="H32" s="3" t="s">
        <v>19</v>
      </c>
      <c r="I32" s="3" t="s">
        <v>19</v>
      </c>
      <c r="J32" s="3" t="s">
        <v>19</v>
      </c>
      <c r="K32" s="3" t="s">
        <v>19</v>
      </c>
      <c r="L32" s="3" t="s">
        <v>19</v>
      </c>
      <c r="M32" s="3" t="s">
        <v>19</v>
      </c>
      <c r="N32" s="3" t="s">
        <v>19</v>
      </c>
      <c r="O32" s="3" t="s">
        <v>19</v>
      </c>
      <c r="P32" s="3" t="s">
        <v>19</v>
      </c>
      <c r="R32" s="3" t="s">
        <v>22</v>
      </c>
      <c r="S32" s="3">
        <v>37</v>
      </c>
    </row>
    <row r="33" spans="1:19" ht="12.75">
      <c r="A33" s="2">
        <v>44047.385051724537</v>
      </c>
      <c r="B33" s="3" t="s">
        <v>19</v>
      </c>
      <c r="C33" s="3" t="s">
        <v>19</v>
      </c>
      <c r="D33" s="3" t="s">
        <v>23</v>
      </c>
      <c r="F33" s="3" t="s">
        <v>19</v>
      </c>
      <c r="G33" s="3" t="s">
        <v>32</v>
      </c>
      <c r="I33" s="3" t="s">
        <v>19</v>
      </c>
      <c r="J33" s="3" t="s">
        <v>19</v>
      </c>
      <c r="K33" s="3" t="s">
        <v>33</v>
      </c>
      <c r="N33" s="3" t="s">
        <v>19</v>
      </c>
      <c r="O33" s="3" t="s">
        <v>19</v>
      </c>
      <c r="P33" s="3" t="s">
        <v>19</v>
      </c>
      <c r="R33" s="3" t="s">
        <v>25</v>
      </c>
      <c r="S33" s="3">
        <v>27</v>
      </c>
    </row>
    <row r="34" spans="1:19" ht="12.75">
      <c r="A34" s="2">
        <v>44047.385467719912</v>
      </c>
      <c r="B34" s="3" t="s">
        <v>19</v>
      </c>
      <c r="C34" s="3" t="s">
        <v>19</v>
      </c>
      <c r="D34" s="3" t="s">
        <v>19</v>
      </c>
      <c r="E34" s="3" t="s">
        <v>19</v>
      </c>
      <c r="F34" s="3" t="s">
        <v>19</v>
      </c>
      <c r="G34" s="3" t="s">
        <v>32</v>
      </c>
      <c r="J34" s="3" t="s">
        <v>19</v>
      </c>
      <c r="K34" s="3" t="s">
        <v>19</v>
      </c>
      <c r="L34" s="3" t="s">
        <v>19</v>
      </c>
      <c r="M34" s="3" t="s">
        <v>19</v>
      </c>
      <c r="N34" s="3" t="s">
        <v>19</v>
      </c>
      <c r="O34" s="3" t="s">
        <v>19</v>
      </c>
      <c r="P34" s="3" t="s">
        <v>19</v>
      </c>
      <c r="R34" s="3" t="s">
        <v>25</v>
      </c>
      <c r="S34" s="3">
        <v>34</v>
      </c>
    </row>
    <row r="35" spans="1:19" ht="12.75">
      <c r="A35" s="2">
        <v>44047.386013124997</v>
      </c>
      <c r="B35" s="3" t="s">
        <v>19</v>
      </c>
      <c r="C35" s="3" t="s">
        <v>19</v>
      </c>
      <c r="D35" s="3" t="s">
        <v>19</v>
      </c>
      <c r="E35" s="3" t="s">
        <v>19</v>
      </c>
      <c r="F35" s="3" t="s">
        <v>19</v>
      </c>
      <c r="J35" s="3" t="s">
        <v>19</v>
      </c>
      <c r="K35" s="3" t="s">
        <v>19</v>
      </c>
      <c r="L35" s="3" t="s">
        <v>19</v>
      </c>
      <c r="M35" s="3" t="s">
        <v>19</v>
      </c>
      <c r="N35" s="3" t="s">
        <v>19</v>
      </c>
      <c r="O35" s="3" t="s">
        <v>19</v>
      </c>
      <c r="P35" s="3" t="s">
        <v>19</v>
      </c>
      <c r="R35" s="3" t="s">
        <v>25</v>
      </c>
      <c r="S35" s="3">
        <v>46</v>
      </c>
    </row>
    <row r="36" spans="1:19" ht="12.75">
      <c r="A36" s="2">
        <v>44047.386105532409</v>
      </c>
      <c r="B36" s="3" t="s">
        <v>19</v>
      </c>
      <c r="C36" s="3" t="s">
        <v>19</v>
      </c>
      <c r="D36" s="3" t="s">
        <v>23</v>
      </c>
      <c r="F36" s="3" t="s">
        <v>19</v>
      </c>
      <c r="G36" s="3" t="s">
        <v>32</v>
      </c>
      <c r="J36" s="3" t="s">
        <v>19</v>
      </c>
      <c r="K36" s="3" t="s">
        <v>19</v>
      </c>
      <c r="L36" s="3" t="s">
        <v>19</v>
      </c>
      <c r="M36" s="3" t="s">
        <v>19</v>
      </c>
      <c r="N36" s="3" t="s">
        <v>19</v>
      </c>
      <c r="O36" s="3" t="s">
        <v>19</v>
      </c>
      <c r="P36" s="3" t="s">
        <v>19</v>
      </c>
      <c r="R36" s="3" t="s">
        <v>25</v>
      </c>
      <c r="S36" s="3">
        <v>44</v>
      </c>
    </row>
    <row r="37" spans="1:19" ht="12.75">
      <c r="A37" s="2">
        <v>44047.38652925926</v>
      </c>
      <c r="B37" s="3" t="s">
        <v>19</v>
      </c>
      <c r="C37" s="3" t="s">
        <v>19</v>
      </c>
      <c r="D37" s="3" t="s">
        <v>19</v>
      </c>
      <c r="E37" s="3" t="s">
        <v>19</v>
      </c>
      <c r="F37" s="3" t="s">
        <v>19</v>
      </c>
      <c r="G37" s="3" t="s">
        <v>32</v>
      </c>
      <c r="J37" s="3" t="s">
        <v>19</v>
      </c>
      <c r="K37" s="3" t="s">
        <v>19</v>
      </c>
      <c r="L37" s="3" t="s">
        <v>19</v>
      </c>
      <c r="M37" s="3" t="s">
        <v>19</v>
      </c>
      <c r="N37" s="3" t="s">
        <v>19</v>
      </c>
      <c r="O37" s="3" t="s">
        <v>19</v>
      </c>
      <c r="P37" s="3" t="s">
        <v>19</v>
      </c>
      <c r="R37" s="3" t="s">
        <v>25</v>
      </c>
      <c r="S37" s="3">
        <v>36</v>
      </c>
    </row>
    <row r="38" spans="1:19" ht="12.75">
      <c r="A38" s="2">
        <v>44047.386715277782</v>
      </c>
      <c r="B38" s="3" t="s">
        <v>19</v>
      </c>
      <c r="C38" s="3" t="s">
        <v>19</v>
      </c>
      <c r="D38" s="3" t="s">
        <v>19</v>
      </c>
      <c r="E38" s="3" t="s">
        <v>19</v>
      </c>
      <c r="F38" s="3" t="s">
        <v>19</v>
      </c>
      <c r="G38" s="3" t="s">
        <v>32</v>
      </c>
      <c r="H38" s="3" t="s">
        <v>19</v>
      </c>
      <c r="I38" s="3" t="s">
        <v>19</v>
      </c>
      <c r="J38" s="3" t="s">
        <v>19</v>
      </c>
      <c r="K38" s="3" t="s">
        <v>19</v>
      </c>
      <c r="L38" s="3" t="s">
        <v>19</v>
      </c>
      <c r="M38" s="3" t="s">
        <v>19</v>
      </c>
      <c r="N38" s="3" t="s">
        <v>19</v>
      </c>
      <c r="O38" s="3" t="s">
        <v>19</v>
      </c>
      <c r="P38" s="3" t="s">
        <v>19</v>
      </c>
      <c r="R38" s="3" t="s">
        <v>25</v>
      </c>
      <c r="S38" s="3">
        <v>40</v>
      </c>
    </row>
    <row r="39" spans="1:19" ht="12.75">
      <c r="A39" s="2">
        <v>44047.387067928241</v>
      </c>
      <c r="B39" s="3" t="s">
        <v>19</v>
      </c>
      <c r="C39" s="3" t="s">
        <v>19</v>
      </c>
      <c r="D39" s="3" t="s">
        <v>23</v>
      </c>
      <c r="F39" s="3" t="s">
        <v>19</v>
      </c>
      <c r="G39" s="3" t="s">
        <v>32</v>
      </c>
      <c r="J39" s="3" t="s">
        <v>19</v>
      </c>
      <c r="K39" s="3" t="s">
        <v>33</v>
      </c>
      <c r="N39" s="3" t="s">
        <v>19</v>
      </c>
      <c r="O39" s="3" t="s">
        <v>19</v>
      </c>
      <c r="P39" s="3" t="s">
        <v>19</v>
      </c>
      <c r="R39" s="3" t="s">
        <v>25</v>
      </c>
      <c r="S39" s="3">
        <v>46</v>
      </c>
    </row>
    <row r="40" spans="1:19" ht="12.75">
      <c r="A40" s="2">
        <v>44047.387514814814</v>
      </c>
      <c r="B40" s="3" t="s">
        <v>19</v>
      </c>
      <c r="C40" s="3" t="s">
        <v>19</v>
      </c>
      <c r="D40" s="3" t="s">
        <v>23</v>
      </c>
      <c r="F40" s="3" t="s">
        <v>19</v>
      </c>
      <c r="G40" s="3" t="s">
        <v>32</v>
      </c>
      <c r="J40" s="3" t="s">
        <v>19</v>
      </c>
      <c r="K40" s="3" t="s">
        <v>33</v>
      </c>
      <c r="N40" s="3" t="s">
        <v>19</v>
      </c>
      <c r="O40" s="3" t="s">
        <v>19</v>
      </c>
      <c r="P40" s="3" t="s">
        <v>19</v>
      </c>
      <c r="R40" s="3" t="s">
        <v>25</v>
      </c>
      <c r="S40" s="3">
        <v>53</v>
      </c>
    </row>
    <row r="41" spans="1:19" ht="12.75">
      <c r="A41" s="2">
        <v>44047.388281747684</v>
      </c>
      <c r="B41" s="3" t="s">
        <v>19</v>
      </c>
      <c r="C41" s="3" t="s">
        <v>19</v>
      </c>
      <c r="D41" s="3" t="s">
        <v>23</v>
      </c>
      <c r="F41" s="3" t="s">
        <v>19</v>
      </c>
      <c r="G41" s="3" t="s">
        <v>32</v>
      </c>
      <c r="J41" s="3" t="s">
        <v>19</v>
      </c>
      <c r="K41" s="3" t="s">
        <v>33</v>
      </c>
      <c r="N41" s="3" t="s">
        <v>19</v>
      </c>
      <c r="O41" s="3" t="s">
        <v>19</v>
      </c>
      <c r="P41" s="3" t="s">
        <v>19</v>
      </c>
      <c r="R41" s="3" t="s">
        <v>25</v>
      </c>
      <c r="S41" s="3">
        <v>39</v>
      </c>
    </row>
    <row r="42" spans="1:19" ht="12.75">
      <c r="A42" s="2">
        <v>44047.388472604165</v>
      </c>
      <c r="B42" s="3" t="s">
        <v>19</v>
      </c>
      <c r="C42" s="3" t="s">
        <v>19</v>
      </c>
      <c r="D42" s="3" t="s">
        <v>19</v>
      </c>
      <c r="E42" s="3" t="s">
        <v>19</v>
      </c>
      <c r="F42" s="3" t="s">
        <v>19</v>
      </c>
      <c r="G42" s="3" t="s">
        <v>32</v>
      </c>
      <c r="H42" s="3" t="s">
        <v>19</v>
      </c>
      <c r="I42" s="3" t="s">
        <v>19</v>
      </c>
      <c r="J42" s="3" t="s">
        <v>19</v>
      </c>
      <c r="K42" s="3" t="s">
        <v>19</v>
      </c>
      <c r="L42" s="3" t="s">
        <v>19</v>
      </c>
      <c r="M42" s="3" t="s">
        <v>19</v>
      </c>
      <c r="N42" s="3" t="s">
        <v>19</v>
      </c>
      <c r="O42" s="3" t="s">
        <v>19</v>
      </c>
      <c r="P42" s="3" t="s">
        <v>19</v>
      </c>
      <c r="R42" s="3" t="s">
        <v>25</v>
      </c>
      <c r="S42" s="3">
        <v>35</v>
      </c>
    </row>
    <row r="43" spans="1:19" ht="12.75">
      <c r="A43" s="2">
        <v>44047.388831168981</v>
      </c>
      <c r="B43" s="3" t="s">
        <v>19</v>
      </c>
      <c r="C43" s="3" t="s">
        <v>19</v>
      </c>
      <c r="D43" s="3" t="s">
        <v>19</v>
      </c>
      <c r="E43" s="3" t="s">
        <v>19</v>
      </c>
      <c r="F43" s="3" t="s">
        <v>19</v>
      </c>
      <c r="G43" s="3" t="s">
        <v>32</v>
      </c>
      <c r="J43" s="3" t="s">
        <v>19</v>
      </c>
      <c r="K43" s="3" t="s">
        <v>19</v>
      </c>
      <c r="L43" s="3" t="s">
        <v>19</v>
      </c>
      <c r="M43" s="3" t="s">
        <v>19</v>
      </c>
      <c r="N43" s="3" t="s">
        <v>19</v>
      </c>
      <c r="O43" s="3" t="s">
        <v>19</v>
      </c>
      <c r="P43" s="3" t="s">
        <v>19</v>
      </c>
      <c r="R43" s="3" t="s">
        <v>25</v>
      </c>
      <c r="S43" s="3">
        <v>33</v>
      </c>
    </row>
    <row r="44" spans="1:19" ht="12.75">
      <c r="A44" s="2">
        <v>44047.389171145835</v>
      </c>
      <c r="B44" s="3" t="s">
        <v>19</v>
      </c>
      <c r="C44" s="3" t="s">
        <v>19</v>
      </c>
      <c r="D44" s="3" t="s">
        <v>23</v>
      </c>
      <c r="F44" s="3" t="s">
        <v>19</v>
      </c>
      <c r="G44" s="3" t="s">
        <v>32</v>
      </c>
      <c r="J44" s="3" t="s">
        <v>19</v>
      </c>
      <c r="K44" s="3" t="s">
        <v>33</v>
      </c>
      <c r="N44" s="3" t="s">
        <v>19</v>
      </c>
      <c r="O44" s="3" t="s">
        <v>19</v>
      </c>
      <c r="P44" s="3" t="s">
        <v>19</v>
      </c>
      <c r="R44" s="3" t="s">
        <v>25</v>
      </c>
      <c r="S44" s="3">
        <v>18</v>
      </c>
    </row>
    <row r="45" spans="1:19" ht="12.75">
      <c r="A45" s="2">
        <v>44047.389724664346</v>
      </c>
      <c r="B45" s="3" t="s">
        <v>19</v>
      </c>
      <c r="C45" s="3" t="s">
        <v>19</v>
      </c>
      <c r="D45" s="3" t="s">
        <v>23</v>
      </c>
      <c r="E45" s="3" t="s">
        <v>19</v>
      </c>
      <c r="F45" s="3" t="s">
        <v>19</v>
      </c>
      <c r="G45" s="3" t="s">
        <v>32</v>
      </c>
      <c r="J45" s="3" t="s">
        <v>19</v>
      </c>
      <c r="K45" s="3" t="s">
        <v>33</v>
      </c>
      <c r="N45" s="3" t="s">
        <v>19</v>
      </c>
      <c r="O45" s="3" t="s">
        <v>19</v>
      </c>
      <c r="P45" s="3" t="s">
        <v>19</v>
      </c>
      <c r="R45" s="3" t="s">
        <v>22</v>
      </c>
      <c r="S45" s="3">
        <v>20</v>
      </c>
    </row>
    <row r="46" spans="1:19" ht="12.75">
      <c r="A46" s="2">
        <v>44047.390147106482</v>
      </c>
      <c r="B46" s="3" t="s">
        <v>19</v>
      </c>
      <c r="C46" s="3" t="s">
        <v>19</v>
      </c>
      <c r="D46" s="3" t="s">
        <v>19</v>
      </c>
      <c r="E46" s="3" t="s">
        <v>19</v>
      </c>
      <c r="F46" s="3" t="s">
        <v>19</v>
      </c>
      <c r="G46" s="3" t="s">
        <v>32</v>
      </c>
      <c r="J46" s="3" t="s">
        <v>19</v>
      </c>
      <c r="K46" s="3" t="s">
        <v>33</v>
      </c>
      <c r="N46" s="3" t="s">
        <v>19</v>
      </c>
      <c r="O46" s="3" t="s">
        <v>19</v>
      </c>
      <c r="P46" s="3" t="s">
        <v>19</v>
      </c>
      <c r="R46" s="3" t="s">
        <v>25</v>
      </c>
      <c r="S46" s="3">
        <v>27</v>
      </c>
    </row>
    <row r="47" spans="1:19" ht="12.75">
      <c r="A47" s="2">
        <v>44047.390598124999</v>
      </c>
      <c r="B47" s="3" t="s">
        <v>19</v>
      </c>
      <c r="C47" s="3" t="s">
        <v>19</v>
      </c>
      <c r="D47" s="3" t="s">
        <v>23</v>
      </c>
      <c r="F47" s="3" t="s">
        <v>19</v>
      </c>
      <c r="G47" s="3" t="s">
        <v>32</v>
      </c>
      <c r="J47" s="3" t="s">
        <v>19</v>
      </c>
      <c r="K47" s="3" t="s">
        <v>33</v>
      </c>
      <c r="N47" s="3" t="s">
        <v>19</v>
      </c>
      <c r="O47" s="3" t="s">
        <v>19</v>
      </c>
      <c r="P47" s="3" t="s">
        <v>19</v>
      </c>
      <c r="R47" s="3" t="s">
        <v>25</v>
      </c>
      <c r="S47" s="3">
        <v>27</v>
      </c>
    </row>
    <row r="48" spans="1:19" ht="12.75">
      <c r="A48" s="2">
        <v>44047.39110591435</v>
      </c>
      <c r="B48" s="3" t="s">
        <v>19</v>
      </c>
      <c r="C48" s="3" t="s">
        <v>19</v>
      </c>
      <c r="D48" s="3" t="s">
        <v>23</v>
      </c>
      <c r="F48" s="3" t="s">
        <v>19</v>
      </c>
      <c r="G48" s="3" t="s">
        <v>32</v>
      </c>
      <c r="J48" s="3" t="s">
        <v>19</v>
      </c>
      <c r="K48" s="3" t="s">
        <v>33</v>
      </c>
      <c r="N48" s="3" t="s">
        <v>19</v>
      </c>
      <c r="O48" s="3" t="s">
        <v>19</v>
      </c>
      <c r="P48" s="3" t="s">
        <v>19</v>
      </c>
      <c r="R48" s="3" t="s">
        <v>25</v>
      </c>
      <c r="S48" s="3">
        <v>29</v>
      </c>
    </row>
    <row r="49" spans="1:19" ht="12.75">
      <c r="A49" s="2">
        <v>44047.391474074073</v>
      </c>
      <c r="B49" s="3" t="s">
        <v>19</v>
      </c>
      <c r="C49" s="3" t="s">
        <v>19</v>
      </c>
      <c r="D49" s="3" t="s">
        <v>23</v>
      </c>
      <c r="F49" s="3" t="s">
        <v>19</v>
      </c>
      <c r="G49" s="3" t="s">
        <v>32</v>
      </c>
      <c r="J49" s="3" t="s">
        <v>19</v>
      </c>
      <c r="K49" s="3" t="s">
        <v>33</v>
      </c>
      <c r="N49" s="3" t="s">
        <v>19</v>
      </c>
      <c r="O49" s="3" t="s">
        <v>19</v>
      </c>
      <c r="P49" s="3" t="s">
        <v>19</v>
      </c>
      <c r="R49" s="3" t="s">
        <v>22</v>
      </c>
      <c r="S49" s="3">
        <v>47</v>
      </c>
    </row>
    <row r="50" spans="1:19" ht="12.75">
      <c r="A50" s="2">
        <v>44047.391694120372</v>
      </c>
      <c r="B50" s="3" t="s">
        <v>19</v>
      </c>
      <c r="C50" s="3" t="s">
        <v>19</v>
      </c>
      <c r="D50" s="3" t="s">
        <v>19</v>
      </c>
      <c r="E50" s="3" t="s">
        <v>19</v>
      </c>
      <c r="F50" s="3" t="s">
        <v>19</v>
      </c>
      <c r="G50" s="3" t="s">
        <v>32</v>
      </c>
      <c r="J50" s="3" t="s">
        <v>19</v>
      </c>
      <c r="K50" s="3" t="s">
        <v>19</v>
      </c>
      <c r="L50" s="3" t="s">
        <v>19</v>
      </c>
      <c r="M50" s="3" t="s">
        <v>19</v>
      </c>
      <c r="N50" s="3" t="s">
        <v>19</v>
      </c>
      <c r="O50" s="3" t="s">
        <v>19</v>
      </c>
      <c r="P50" s="3" t="s">
        <v>19</v>
      </c>
      <c r="R50" s="3" t="s">
        <v>25</v>
      </c>
      <c r="S50" s="3">
        <v>43</v>
      </c>
    </row>
    <row r="51" spans="1:19" ht="12.75">
      <c r="A51" s="2">
        <v>44047.39183331019</v>
      </c>
      <c r="B51" s="3" t="s">
        <v>19</v>
      </c>
      <c r="C51" s="3" t="s">
        <v>19</v>
      </c>
      <c r="D51" s="3" t="s">
        <v>23</v>
      </c>
      <c r="F51" s="3" t="s">
        <v>19</v>
      </c>
      <c r="G51" s="3" t="s">
        <v>32</v>
      </c>
      <c r="J51" s="3" t="s">
        <v>19</v>
      </c>
      <c r="K51" s="3" t="s">
        <v>33</v>
      </c>
      <c r="N51" s="3" t="s">
        <v>19</v>
      </c>
      <c r="O51" s="3" t="s">
        <v>19</v>
      </c>
      <c r="P51" s="3" t="s">
        <v>19</v>
      </c>
      <c r="R51" s="3" t="s">
        <v>25</v>
      </c>
      <c r="S51" s="3">
        <v>31</v>
      </c>
    </row>
    <row r="52" spans="1:19" ht="12.75">
      <c r="A52" s="2">
        <v>44047.393159513886</v>
      </c>
      <c r="B52" s="3" t="s">
        <v>19</v>
      </c>
      <c r="C52" s="3" t="s">
        <v>19</v>
      </c>
      <c r="D52" s="3" t="s">
        <v>19</v>
      </c>
      <c r="E52" s="3" t="s">
        <v>19</v>
      </c>
      <c r="F52" s="3" t="s">
        <v>19</v>
      </c>
      <c r="G52" s="3" t="s">
        <v>32</v>
      </c>
      <c r="J52" s="3" t="s">
        <v>19</v>
      </c>
      <c r="K52" s="3" t="s">
        <v>19</v>
      </c>
      <c r="L52" s="3" t="s">
        <v>19</v>
      </c>
      <c r="M52" s="3" t="s">
        <v>19</v>
      </c>
      <c r="N52" s="3" t="s">
        <v>19</v>
      </c>
      <c r="O52" s="3" t="s">
        <v>19</v>
      </c>
      <c r="P52" s="3" t="s">
        <v>19</v>
      </c>
      <c r="R52" s="3" t="s">
        <v>25</v>
      </c>
      <c r="S52" s="3">
        <v>39</v>
      </c>
    </row>
    <row r="53" spans="1:19" ht="12.75">
      <c r="A53" s="2">
        <v>44047.39742050926</v>
      </c>
      <c r="B53" s="3" t="s">
        <v>19</v>
      </c>
      <c r="C53" s="3" t="s">
        <v>19</v>
      </c>
      <c r="D53" s="3" t="s">
        <v>19</v>
      </c>
      <c r="E53" s="3" t="s">
        <v>19</v>
      </c>
      <c r="F53" s="3" t="s">
        <v>19</v>
      </c>
      <c r="G53" s="3" t="s">
        <v>19</v>
      </c>
      <c r="H53" s="3" t="s">
        <v>19</v>
      </c>
      <c r="I53" s="3" t="s">
        <v>19</v>
      </c>
      <c r="J53" s="3" t="s">
        <v>19</v>
      </c>
      <c r="K53" s="3" t="s">
        <v>19</v>
      </c>
      <c r="L53" s="3" t="s">
        <v>19</v>
      </c>
      <c r="M53" s="3" t="s">
        <v>19</v>
      </c>
      <c r="N53" s="3" t="s">
        <v>19</v>
      </c>
      <c r="P53" s="3" t="s">
        <v>19</v>
      </c>
      <c r="Q53" s="3" t="s">
        <v>56</v>
      </c>
      <c r="R53" s="3" t="s">
        <v>25</v>
      </c>
      <c r="S53" s="3">
        <v>34</v>
      </c>
    </row>
    <row r="54" spans="1:19" ht="12.75">
      <c r="A54" s="2">
        <v>44047.397994768515</v>
      </c>
      <c r="B54" s="3" t="s">
        <v>19</v>
      </c>
      <c r="C54" s="3" t="s">
        <v>19</v>
      </c>
      <c r="D54" s="3" t="s">
        <v>19</v>
      </c>
      <c r="E54" s="3" t="s">
        <v>19</v>
      </c>
      <c r="F54" s="3" t="s">
        <v>19</v>
      </c>
      <c r="G54" s="3" t="s">
        <v>32</v>
      </c>
      <c r="I54" s="3" t="s">
        <v>19</v>
      </c>
      <c r="J54" s="3" t="s">
        <v>19</v>
      </c>
      <c r="K54" s="3" t="s">
        <v>19</v>
      </c>
      <c r="L54" s="3" t="s">
        <v>19</v>
      </c>
      <c r="M54" s="3" t="s">
        <v>19</v>
      </c>
      <c r="N54" s="3" t="s">
        <v>19</v>
      </c>
      <c r="O54" s="3" t="s">
        <v>19</v>
      </c>
      <c r="P54" s="3" t="s">
        <v>19</v>
      </c>
      <c r="R54" s="3" t="s">
        <v>25</v>
      </c>
      <c r="S54" s="3">
        <v>18</v>
      </c>
    </row>
    <row r="55" spans="1:19" ht="12.75">
      <c r="A55" s="2">
        <v>44047.399168865741</v>
      </c>
      <c r="B55" s="3" t="s">
        <v>19</v>
      </c>
      <c r="C55" s="3" t="s">
        <v>19</v>
      </c>
      <c r="D55" s="3" t="s">
        <v>19</v>
      </c>
      <c r="E55" s="3" t="s">
        <v>19</v>
      </c>
      <c r="F55" s="3" t="s">
        <v>19</v>
      </c>
      <c r="G55" s="3" t="s">
        <v>32</v>
      </c>
      <c r="I55" s="3" t="s">
        <v>19</v>
      </c>
      <c r="J55" s="3" t="s">
        <v>19</v>
      </c>
      <c r="K55" s="3" t="s">
        <v>19</v>
      </c>
      <c r="L55" s="3" t="s">
        <v>19</v>
      </c>
      <c r="M55" s="3" t="s">
        <v>19</v>
      </c>
      <c r="N55" s="3" t="s">
        <v>19</v>
      </c>
      <c r="O55" s="3" t="s">
        <v>19</v>
      </c>
      <c r="P55" s="3" t="s">
        <v>19</v>
      </c>
      <c r="R55" s="3" t="s">
        <v>25</v>
      </c>
      <c r="S55" s="3">
        <v>16</v>
      </c>
    </row>
    <row r="56" spans="1:19" ht="12.75">
      <c r="A56" s="2">
        <v>44047.399742222224</v>
      </c>
      <c r="B56" s="3" t="s">
        <v>19</v>
      </c>
      <c r="C56" s="3" t="s">
        <v>19</v>
      </c>
      <c r="D56" s="3" t="s">
        <v>23</v>
      </c>
      <c r="F56" s="3" t="s">
        <v>19</v>
      </c>
      <c r="G56" s="3" t="s">
        <v>32</v>
      </c>
      <c r="J56" s="3" t="s">
        <v>19</v>
      </c>
      <c r="K56" s="3" t="s">
        <v>19</v>
      </c>
      <c r="L56" s="3" t="s">
        <v>19</v>
      </c>
      <c r="M56" s="3" t="s">
        <v>19</v>
      </c>
      <c r="N56" s="3" t="s">
        <v>19</v>
      </c>
      <c r="O56" s="3" t="s">
        <v>19</v>
      </c>
      <c r="P56" s="3" t="s">
        <v>19</v>
      </c>
      <c r="R56" s="3" t="s">
        <v>25</v>
      </c>
      <c r="S56" s="3">
        <v>17</v>
      </c>
    </row>
    <row r="57" spans="1:19" ht="12.75">
      <c r="A57" s="2">
        <v>44047.400272164348</v>
      </c>
      <c r="B57" s="3" t="s">
        <v>19</v>
      </c>
      <c r="C57" s="3" t="s">
        <v>19</v>
      </c>
      <c r="D57" s="3" t="s">
        <v>23</v>
      </c>
      <c r="F57" s="3" t="s">
        <v>19</v>
      </c>
      <c r="G57" s="3" t="s">
        <v>32</v>
      </c>
      <c r="I57" s="3" t="s">
        <v>21</v>
      </c>
      <c r="J57" s="3" t="s">
        <v>19</v>
      </c>
      <c r="K57" s="3" t="s">
        <v>33</v>
      </c>
      <c r="M57" s="3" t="s">
        <v>19</v>
      </c>
      <c r="N57" s="3" t="s">
        <v>19</v>
      </c>
      <c r="O57" s="3" t="s">
        <v>19</v>
      </c>
      <c r="P57" s="3" t="s">
        <v>19</v>
      </c>
      <c r="Q57" s="3" t="s">
        <v>55</v>
      </c>
      <c r="R57" s="3" t="s">
        <v>25</v>
      </c>
      <c r="S57" s="3">
        <v>15</v>
      </c>
    </row>
    <row r="58" spans="1:19" ht="12.75">
      <c r="A58" s="2">
        <v>44047.401086388891</v>
      </c>
      <c r="B58" s="3" t="s">
        <v>26</v>
      </c>
      <c r="D58" s="3" t="s">
        <v>23</v>
      </c>
      <c r="F58" s="3" t="s">
        <v>19</v>
      </c>
      <c r="G58" s="3" t="s">
        <v>32</v>
      </c>
      <c r="J58" s="3" t="s">
        <v>19</v>
      </c>
      <c r="K58" s="3" t="s">
        <v>19</v>
      </c>
      <c r="L58" s="3" t="s">
        <v>19</v>
      </c>
      <c r="M58" s="3" t="s">
        <v>19</v>
      </c>
      <c r="N58" s="3" t="s">
        <v>19</v>
      </c>
      <c r="O58" s="3" t="s">
        <v>19</v>
      </c>
      <c r="P58" s="3" t="s">
        <v>19</v>
      </c>
      <c r="Q58" s="3" t="s">
        <v>54</v>
      </c>
      <c r="R58" s="3" t="s">
        <v>25</v>
      </c>
      <c r="S58" s="3">
        <v>17</v>
      </c>
    </row>
    <row r="59" spans="1:19" ht="12.75">
      <c r="A59" s="2">
        <v>44047.403924895829</v>
      </c>
      <c r="B59" s="3" t="s">
        <v>19</v>
      </c>
      <c r="C59" s="3" t="s">
        <v>19</v>
      </c>
      <c r="D59" s="3" t="s">
        <v>19</v>
      </c>
      <c r="E59" s="3" t="s">
        <v>19</v>
      </c>
      <c r="F59" s="3" t="s">
        <v>19</v>
      </c>
      <c r="G59" s="3" t="s">
        <v>32</v>
      </c>
      <c r="J59" s="3" t="s">
        <v>19</v>
      </c>
      <c r="K59" s="3" t="s">
        <v>19</v>
      </c>
      <c r="L59" s="3" t="s">
        <v>19</v>
      </c>
      <c r="M59" s="3" t="s">
        <v>19</v>
      </c>
      <c r="N59" s="3" t="s">
        <v>19</v>
      </c>
      <c r="O59" s="3" t="s">
        <v>19</v>
      </c>
      <c r="P59" s="3" t="s">
        <v>19</v>
      </c>
      <c r="R59" s="3" t="s">
        <v>25</v>
      </c>
      <c r="S59" s="3">
        <v>16</v>
      </c>
    </row>
    <row r="60" spans="1:19" ht="12.75">
      <c r="A60" s="2">
        <v>44047.404168518522</v>
      </c>
      <c r="B60" s="3" t="s">
        <v>19</v>
      </c>
      <c r="C60" s="3" t="s">
        <v>19</v>
      </c>
      <c r="D60" s="3" t="s">
        <v>23</v>
      </c>
      <c r="F60" s="3" t="s">
        <v>19</v>
      </c>
      <c r="J60" s="3" t="s">
        <v>19</v>
      </c>
      <c r="K60" s="3" t="s">
        <v>19</v>
      </c>
      <c r="L60" s="3" t="s">
        <v>19</v>
      </c>
      <c r="M60" s="3" t="s">
        <v>19</v>
      </c>
      <c r="N60" s="3" t="s">
        <v>19</v>
      </c>
      <c r="O60" s="3" t="s">
        <v>19</v>
      </c>
      <c r="P60" s="3" t="s">
        <v>19</v>
      </c>
      <c r="R60" s="3" t="s">
        <v>25</v>
      </c>
      <c r="S60" s="3">
        <v>14</v>
      </c>
    </row>
    <row r="61" spans="1:19" ht="12.75">
      <c r="A61" s="2">
        <v>44047.405132858796</v>
      </c>
      <c r="B61" s="3" t="s">
        <v>19</v>
      </c>
      <c r="C61" s="3" t="s">
        <v>19</v>
      </c>
      <c r="D61" s="3" t="s">
        <v>19</v>
      </c>
      <c r="E61" s="3" t="s">
        <v>19</v>
      </c>
      <c r="F61" s="3" t="s">
        <v>19</v>
      </c>
      <c r="G61" s="3" t="s">
        <v>32</v>
      </c>
      <c r="J61" s="3" t="s">
        <v>19</v>
      </c>
      <c r="K61" s="3" t="s">
        <v>19</v>
      </c>
      <c r="L61" s="3" t="s">
        <v>19</v>
      </c>
      <c r="M61" s="3" t="s">
        <v>19</v>
      </c>
      <c r="N61" s="3" t="s">
        <v>19</v>
      </c>
      <c r="O61" s="3" t="s">
        <v>19</v>
      </c>
      <c r="P61" s="3" t="s">
        <v>19</v>
      </c>
      <c r="R61" s="3" t="s">
        <v>25</v>
      </c>
      <c r="S61" s="3">
        <v>32</v>
      </c>
    </row>
    <row r="62" spans="1:19" ht="12.75">
      <c r="A62" s="2">
        <v>44047.409620162041</v>
      </c>
      <c r="B62" s="3" t="s">
        <v>19</v>
      </c>
      <c r="C62" s="3" t="s">
        <v>19</v>
      </c>
      <c r="D62" s="3" t="s">
        <v>23</v>
      </c>
      <c r="E62" s="3" t="s">
        <v>21</v>
      </c>
      <c r="F62" s="3" t="s">
        <v>19</v>
      </c>
      <c r="G62" s="3" t="s">
        <v>32</v>
      </c>
      <c r="H62" s="3" t="s">
        <v>19</v>
      </c>
      <c r="I62" s="3" t="s">
        <v>19</v>
      </c>
      <c r="J62" s="3" t="s">
        <v>19</v>
      </c>
      <c r="K62" s="3" t="s">
        <v>19</v>
      </c>
      <c r="L62" s="3" t="s">
        <v>19</v>
      </c>
      <c r="M62" s="3" t="s">
        <v>19</v>
      </c>
      <c r="N62" s="3" t="s">
        <v>19</v>
      </c>
      <c r="O62" s="3" t="s">
        <v>19</v>
      </c>
      <c r="P62" s="3" t="s">
        <v>19</v>
      </c>
      <c r="Q62" s="3" t="s">
        <v>53</v>
      </c>
      <c r="R62" s="3" t="s">
        <v>25</v>
      </c>
      <c r="S62" s="3">
        <v>47</v>
      </c>
    </row>
    <row r="63" spans="1:19" ht="12.75">
      <c r="A63" s="2">
        <v>44047.409781134258</v>
      </c>
      <c r="B63" s="3" t="s">
        <v>19</v>
      </c>
      <c r="D63" s="3" t="s">
        <v>23</v>
      </c>
      <c r="F63" s="3" t="s">
        <v>19</v>
      </c>
      <c r="G63" s="3" t="s">
        <v>32</v>
      </c>
      <c r="J63" s="3" t="s">
        <v>19</v>
      </c>
      <c r="K63" s="3" t="s">
        <v>19</v>
      </c>
      <c r="L63" s="3" t="s">
        <v>19</v>
      </c>
      <c r="M63" s="3" t="s">
        <v>19</v>
      </c>
      <c r="N63" s="3" t="s">
        <v>19</v>
      </c>
      <c r="O63" s="3" t="s">
        <v>19</v>
      </c>
      <c r="P63" s="3" t="s">
        <v>19</v>
      </c>
      <c r="R63" s="3" t="s">
        <v>25</v>
      </c>
      <c r="S63" s="3">
        <v>14</v>
      </c>
    </row>
    <row r="64" spans="1:19" ht="12.75">
      <c r="A64" s="2">
        <v>44047.413786620367</v>
      </c>
      <c r="B64" s="3" t="s">
        <v>19</v>
      </c>
      <c r="C64" s="3" t="s">
        <v>19</v>
      </c>
      <c r="D64" s="3" t="s">
        <v>23</v>
      </c>
      <c r="F64" s="3" t="s">
        <v>19</v>
      </c>
      <c r="G64" s="3" t="s">
        <v>32</v>
      </c>
      <c r="I64" s="3" t="s">
        <v>19</v>
      </c>
      <c r="J64" s="3" t="s">
        <v>19</v>
      </c>
      <c r="K64" s="3" t="s">
        <v>33</v>
      </c>
      <c r="M64" s="3" t="s">
        <v>19</v>
      </c>
      <c r="N64" s="3" t="s">
        <v>19</v>
      </c>
      <c r="O64" s="3" t="s">
        <v>19</v>
      </c>
      <c r="P64" s="3" t="s">
        <v>19</v>
      </c>
      <c r="R64" s="3" t="s">
        <v>25</v>
      </c>
      <c r="S64" s="3">
        <v>16</v>
      </c>
    </row>
    <row r="65" spans="1:19" ht="12.75">
      <c r="A65" s="2">
        <v>44047.414594212962</v>
      </c>
      <c r="B65" s="3" t="s">
        <v>26</v>
      </c>
      <c r="D65" s="3" t="s">
        <v>19</v>
      </c>
      <c r="E65" s="3" t="s">
        <v>19</v>
      </c>
      <c r="F65" s="3" t="s">
        <v>19</v>
      </c>
      <c r="G65" s="3" t="s">
        <v>32</v>
      </c>
      <c r="J65" s="3" t="s">
        <v>19</v>
      </c>
      <c r="K65" s="3" t="s">
        <v>33</v>
      </c>
      <c r="N65" s="3" t="s">
        <v>19</v>
      </c>
      <c r="O65" s="3" t="s">
        <v>19</v>
      </c>
      <c r="P65" s="3" t="s">
        <v>19</v>
      </c>
      <c r="R65" s="3" t="s">
        <v>25</v>
      </c>
      <c r="S65" s="3">
        <v>17</v>
      </c>
    </row>
    <row r="66" spans="1:19" ht="12.75">
      <c r="A66" s="2">
        <v>44047.41475674769</v>
      </c>
      <c r="B66" s="3" t="s">
        <v>19</v>
      </c>
      <c r="C66" s="3" t="s">
        <v>19</v>
      </c>
      <c r="D66" s="3" t="s">
        <v>23</v>
      </c>
      <c r="F66" s="3" t="s">
        <v>19</v>
      </c>
      <c r="G66" s="3" t="s">
        <v>32</v>
      </c>
      <c r="J66" s="3" t="s">
        <v>19</v>
      </c>
      <c r="K66" s="3" t="s">
        <v>19</v>
      </c>
      <c r="L66" s="3" t="s">
        <v>19</v>
      </c>
      <c r="M66" s="3" t="s">
        <v>19</v>
      </c>
      <c r="N66" s="3" t="s">
        <v>19</v>
      </c>
      <c r="O66" s="3" t="s">
        <v>19</v>
      </c>
      <c r="P66" s="3" t="s">
        <v>19</v>
      </c>
      <c r="Q66" s="3" t="s">
        <v>52</v>
      </c>
      <c r="R66" s="3" t="s">
        <v>25</v>
      </c>
      <c r="S66" s="3">
        <v>15</v>
      </c>
    </row>
    <row r="67" spans="1:19" ht="12.75">
      <c r="A67" s="2">
        <v>44047.417357094906</v>
      </c>
      <c r="B67" s="3" t="s">
        <v>19</v>
      </c>
      <c r="C67" s="3" t="s">
        <v>19</v>
      </c>
      <c r="D67" s="3" t="s">
        <v>23</v>
      </c>
      <c r="F67" s="3" t="s">
        <v>19</v>
      </c>
      <c r="G67" s="3" t="s">
        <v>32</v>
      </c>
      <c r="J67" s="3" t="s">
        <v>19</v>
      </c>
      <c r="K67" s="3" t="s">
        <v>33</v>
      </c>
      <c r="N67" s="3" t="s">
        <v>19</v>
      </c>
      <c r="O67" s="3" t="s">
        <v>19</v>
      </c>
      <c r="P67" s="3" t="s">
        <v>19</v>
      </c>
      <c r="R67" s="3" t="s">
        <v>25</v>
      </c>
    </row>
    <row r="68" spans="1:19" ht="12.75">
      <c r="A68" s="2">
        <v>44047.421594085652</v>
      </c>
      <c r="B68" s="3" t="s">
        <v>19</v>
      </c>
      <c r="C68" s="3" t="s">
        <v>19</v>
      </c>
      <c r="D68" s="3" t="s">
        <v>19</v>
      </c>
      <c r="E68" s="3" t="s">
        <v>19</v>
      </c>
      <c r="F68" s="3" t="s">
        <v>21</v>
      </c>
      <c r="G68" s="3" t="s">
        <v>32</v>
      </c>
      <c r="H68" s="3" t="s">
        <v>21</v>
      </c>
      <c r="I68" s="3" t="s">
        <v>19</v>
      </c>
      <c r="J68" s="3" t="s">
        <v>19</v>
      </c>
      <c r="K68" s="3" t="s">
        <v>19</v>
      </c>
      <c r="L68" s="3" t="s">
        <v>19</v>
      </c>
      <c r="M68" s="3" t="s">
        <v>19</v>
      </c>
      <c r="N68" s="3" t="s">
        <v>21</v>
      </c>
      <c r="O68" s="3" t="s">
        <v>19</v>
      </c>
      <c r="P68" s="3" t="s">
        <v>19</v>
      </c>
      <c r="Q68" s="3" t="s">
        <v>51</v>
      </c>
      <c r="R68" s="3" t="s">
        <v>25</v>
      </c>
      <c r="S68" s="3">
        <v>45</v>
      </c>
    </row>
    <row r="69" spans="1:19" ht="12.75">
      <c r="A69" s="2">
        <v>44047.423561041665</v>
      </c>
      <c r="B69" s="3" t="s">
        <v>19</v>
      </c>
      <c r="C69" s="3" t="s">
        <v>19</v>
      </c>
      <c r="D69" s="3" t="s">
        <v>23</v>
      </c>
      <c r="F69" s="3" t="s">
        <v>19</v>
      </c>
      <c r="G69" s="3" t="s">
        <v>32</v>
      </c>
      <c r="J69" s="3" t="s">
        <v>19</v>
      </c>
      <c r="K69" s="3" t="s">
        <v>33</v>
      </c>
      <c r="N69" s="3" t="s">
        <v>19</v>
      </c>
      <c r="O69" s="3" t="s">
        <v>19</v>
      </c>
      <c r="P69" s="3" t="s">
        <v>19</v>
      </c>
      <c r="R69" s="3" t="s">
        <v>22</v>
      </c>
      <c r="S69" s="3">
        <v>14</v>
      </c>
    </row>
    <row r="70" spans="1:19" ht="12.75">
      <c r="A70" s="2">
        <v>44047.426381261575</v>
      </c>
      <c r="B70" s="3" t="s">
        <v>19</v>
      </c>
      <c r="C70" s="3" t="s">
        <v>19</v>
      </c>
      <c r="D70" s="3" t="s">
        <v>23</v>
      </c>
      <c r="F70" s="3" t="s">
        <v>19</v>
      </c>
      <c r="G70" s="3" t="s">
        <v>32</v>
      </c>
      <c r="J70" s="3" t="s">
        <v>19</v>
      </c>
      <c r="K70" s="3" t="s">
        <v>33</v>
      </c>
      <c r="N70" s="3" t="s">
        <v>19</v>
      </c>
      <c r="O70" s="3" t="s">
        <v>19</v>
      </c>
      <c r="P70" s="3" t="s">
        <v>19</v>
      </c>
      <c r="Q70" s="3" t="s">
        <v>50</v>
      </c>
      <c r="R70" s="3" t="s">
        <v>22</v>
      </c>
      <c r="S70" s="3">
        <v>17</v>
      </c>
    </row>
    <row r="71" spans="1:19" ht="12.75">
      <c r="A71" s="2">
        <v>44047.42668506944</v>
      </c>
      <c r="B71" s="3" t="s">
        <v>19</v>
      </c>
      <c r="C71" s="3" t="s">
        <v>19</v>
      </c>
      <c r="D71" s="3" t="s">
        <v>23</v>
      </c>
      <c r="F71" s="3" t="s">
        <v>19</v>
      </c>
      <c r="G71" s="3" t="s">
        <v>19</v>
      </c>
      <c r="H71" s="3" t="s">
        <v>19</v>
      </c>
      <c r="I71" s="3" t="s">
        <v>19</v>
      </c>
      <c r="J71" s="3" t="s">
        <v>19</v>
      </c>
      <c r="K71" s="3" t="s">
        <v>19</v>
      </c>
      <c r="L71" s="3" t="s">
        <v>19</v>
      </c>
      <c r="M71" s="3" t="s">
        <v>19</v>
      </c>
      <c r="N71" s="3" t="s">
        <v>19</v>
      </c>
      <c r="O71" s="3" t="s">
        <v>19</v>
      </c>
      <c r="P71" s="3" t="s">
        <v>19</v>
      </c>
      <c r="Q71" s="3" t="s">
        <v>49</v>
      </c>
      <c r="R71" s="3" t="s">
        <v>25</v>
      </c>
      <c r="S71" s="3">
        <v>14</v>
      </c>
    </row>
    <row r="72" spans="1:19" ht="12.75">
      <c r="A72" s="2">
        <v>44047.428285092596</v>
      </c>
      <c r="B72" s="3" t="s">
        <v>26</v>
      </c>
      <c r="D72" s="3" t="s">
        <v>23</v>
      </c>
      <c r="F72" s="3" t="s">
        <v>19</v>
      </c>
      <c r="G72" s="3" t="s">
        <v>32</v>
      </c>
      <c r="J72" s="3" t="s">
        <v>19</v>
      </c>
      <c r="K72" s="3" t="s">
        <v>19</v>
      </c>
      <c r="L72" s="3" t="s">
        <v>19</v>
      </c>
      <c r="M72" s="3" t="s">
        <v>19</v>
      </c>
      <c r="N72" s="3" t="s">
        <v>19</v>
      </c>
      <c r="O72" s="3" t="s">
        <v>19</v>
      </c>
      <c r="P72" s="3" t="s">
        <v>19</v>
      </c>
      <c r="R72" s="3" t="s">
        <v>25</v>
      </c>
      <c r="S72" s="3">
        <v>14</v>
      </c>
    </row>
    <row r="73" spans="1:19" ht="12.75">
      <c r="A73" s="2">
        <v>44047.429720266198</v>
      </c>
      <c r="B73" s="3" t="s">
        <v>19</v>
      </c>
      <c r="C73" s="3" t="s">
        <v>19</v>
      </c>
      <c r="D73" s="3" t="s">
        <v>23</v>
      </c>
      <c r="F73" s="3" t="s">
        <v>19</v>
      </c>
      <c r="G73" s="3" t="s">
        <v>32</v>
      </c>
      <c r="J73" s="3" t="s">
        <v>19</v>
      </c>
      <c r="K73" s="3" t="s">
        <v>19</v>
      </c>
      <c r="L73" s="3" t="s">
        <v>19</v>
      </c>
      <c r="M73" s="3" t="s">
        <v>19</v>
      </c>
      <c r="N73" s="3" t="s">
        <v>19</v>
      </c>
      <c r="O73" s="3" t="s">
        <v>19</v>
      </c>
      <c r="P73" s="3" t="s">
        <v>19</v>
      </c>
      <c r="R73" s="3" t="s">
        <v>25</v>
      </c>
      <c r="S73" s="3">
        <v>15</v>
      </c>
    </row>
    <row r="74" spans="1:19" ht="12.75">
      <c r="A74" s="2">
        <v>44047.430317916667</v>
      </c>
      <c r="B74" s="3" t="s">
        <v>19</v>
      </c>
      <c r="C74" s="3" t="s">
        <v>19</v>
      </c>
      <c r="D74" s="3" t="s">
        <v>19</v>
      </c>
      <c r="E74" s="3" t="s">
        <v>19</v>
      </c>
      <c r="F74" s="3" t="s">
        <v>21</v>
      </c>
      <c r="G74" s="3" t="s">
        <v>32</v>
      </c>
      <c r="J74" s="3" t="s">
        <v>19</v>
      </c>
      <c r="K74" s="3" t="s">
        <v>33</v>
      </c>
      <c r="N74" s="3" t="s">
        <v>19</v>
      </c>
      <c r="O74" s="3" t="s">
        <v>19</v>
      </c>
      <c r="P74" s="3" t="s">
        <v>19</v>
      </c>
      <c r="R74" s="3" t="s">
        <v>25</v>
      </c>
      <c r="S74" s="3">
        <v>36</v>
      </c>
    </row>
    <row r="75" spans="1:19" ht="12.75">
      <c r="A75" s="2">
        <v>44047.433813287033</v>
      </c>
      <c r="B75" s="3" t="s">
        <v>19</v>
      </c>
      <c r="C75" s="3" t="s">
        <v>19</v>
      </c>
      <c r="D75" s="3" t="s">
        <v>19</v>
      </c>
      <c r="E75" s="3" t="s">
        <v>19</v>
      </c>
      <c r="F75" s="3" t="s">
        <v>19</v>
      </c>
      <c r="G75" s="3" t="s">
        <v>32</v>
      </c>
      <c r="H75" s="3" t="s">
        <v>19</v>
      </c>
      <c r="I75" s="3" t="s">
        <v>19</v>
      </c>
      <c r="J75" s="3" t="s">
        <v>19</v>
      </c>
      <c r="K75" s="3" t="s">
        <v>19</v>
      </c>
      <c r="L75" s="3" t="s">
        <v>19</v>
      </c>
      <c r="M75" s="3" t="s">
        <v>19</v>
      </c>
      <c r="N75" s="3" t="s">
        <v>19</v>
      </c>
      <c r="O75" s="3" t="s">
        <v>19</v>
      </c>
      <c r="P75" s="3" t="s">
        <v>19</v>
      </c>
      <c r="R75" s="3" t="s">
        <v>25</v>
      </c>
      <c r="S75" s="3">
        <v>40</v>
      </c>
    </row>
    <row r="76" spans="1:19" ht="12.75">
      <c r="A76" s="2">
        <v>44047.433952013889</v>
      </c>
      <c r="B76" s="3" t="s">
        <v>19</v>
      </c>
      <c r="C76" s="3" t="s">
        <v>19</v>
      </c>
      <c r="D76" s="3" t="s">
        <v>19</v>
      </c>
      <c r="E76" s="3" t="s">
        <v>19</v>
      </c>
      <c r="F76" s="3" t="s">
        <v>19</v>
      </c>
      <c r="G76" s="3" t="s">
        <v>32</v>
      </c>
      <c r="J76" s="3" t="s">
        <v>19</v>
      </c>
      <c r="K76" s="3" t="s">
        <v>33</v>
      </c>
      <c r="O76" s="3" t="s">
        <v>19</v>
      </c>
      <c r="R76" s="3" t="s">
        <v>25</v>
      </c>
      <c r="S76" s="3">
        <v>16</v>
      </c>
    </row>
    <row r="77" spans="1:19" ht="12.75">
      <c r="A77" s="2">
        <v>44047.435620208329</v>
      </c>
      <c r="B77" s="3" t="s">
        <v>19</v>
      </c>
      <c r="C77" s="3" t="s">
        <v>21</v>
      </c>
      <c r="D77" s="3" t="s">
        <v>23</v>
      </c>
      <c r="F77" s="3" t="s">
        <v>21</v>
      </c>
      <c r="G77" s="3" t="s">
        <v>32</v>
      </c>
      <c r="J77" s="3" t="s">
        <v>19</v>
      </c>
      <c r="K77" s="3" t="s">
        <v>19</v>
      </c>
      <c r="L77" s="3" t="s">
        <v>19</v>
      </c>
      <c r="M77" s="3" t="s">
        <v>19</v>
      </c>
      <c r="N77" s="3" t="s">
        <v>19</v>
      </c>
      <c r="O77" s="3" t="s">
        <v>19</v>
      </c>
      <c r="P77" s="3" t="s">
        <v>19</v>
      </c>
      <c r="R77" s="3" t="s">
        <v>25</v>
      </c>
      <c r="S77" s="3">
        <v>15</v>
      </c>
    </row>
    <row r="78" spans="1:19" ht="12.75">
      <c r="A78" s="2">
        <v>44047.438095335645</v>
      </c>
      <c r="B78" s="3" t="s">
        <v>19</v>
      </c>
      <c r="C78" s="3" t="s">
        <v>21</v>
      </c>
      <c r="D78" s="3" t="s">
        <v>23</v>
      </c>
      <c r="E78" s="3" t="s">
        <v>21</v>
      </c>
      <c r="F78" s="3" t="s">
        <v>19</v>
      </c>
      <c r="G78" s="3" t="s">
        <v>32</v>
      </c>
      <c r="I78" s="3" t="s">
        <v>19</v>
      </c>
      <c r="J78" s="3" t="s">
        <v>19</v>
      </c>
      <c r="K78" s="3" t="s">
        <v>33</v>
      </c>
      <c r="N78" s="3" t="s">
        <v>19</v>
      </c>
      <c r="O78" s="3" t="s">
        <v>19</v>
      </c>
      <c r="P78" s="3" t="s">
        <v>19</v>
      </c>
      <c r="R78" s="3" t="s">
        <v>22</v>
      </c>
      <c r="S78" s="3">
        <v>15</v>
      </c>
    </row>
    <row r="79" spans="1:19" ht="12.75">
      <c r="A79" s="2">
        <v>44047.444548819447</v>
      </c>
      <c r="B79" s="3" t="s">
        <v>19</v>
      </c>
      <c r="C79" s="3" t="s">
        <v>19</v>
      </c>
      <c r="D79" s="3" t="s">
        <v>23</v>
      </c>
      <c r="E79" s="3" t="s">
        <v>19</v>
      </c>
      <c r="F79" s="3" t="s">
        <v>19</v>
      </c>
      <c r="G79" s="3" t="s">
        <v>32</v>
      </c>
      <c r="J79" s="3" t="s">
        <v>19</v>
      </c>
      <c r="K79" s="3" t="s">
        <v>19</v>
      </c>
      <c r="L79" s="3" t="s">
        <v>19</v>
      </c>
      <c r="M79" s="3" t="s">
        <v>19</v>
      </c>
      <c r="N79" s="3" t="s">
        <v>19</v>
      </c>
      <c r="O79" s="3" t="s">
        <v>19</v>
      </c>
      <c r="P79" s="3" t="s">
        <v>19</v>
      </c>
      <c r="R79" s="3" t="s">
        <v>25</v>
      </c>
      <c r="S79" s="3">
        <v>48</v>
      </c>
    </row>
    <row r="80" spans="1:19" ht="12.75">
      <c r="A80" s="2">
        <v>44047.444673530088</v>
      </c>
      <c r="B80" s="3" t="s">
        <v>19</v>
      </c>
      <c r="C80" s="3" t="s">
        <v>21</v>
      </c>
      <c r="D80" s="3" t="s">
        <v>19</v>
      </c>
      <c r="E80" s="3" t="s">
        <v>21</v>
      </c>
      <c r="F80" s="3" t="s">
        <v>21</v>
      </c>
      <c r="G80" s="3" t="s">
        <v>32</v>
      </c>
      <c r="J80" s="3" t="s">
        <v>21</v>
      </c>
      <c r="K80" s="3" t="s">
        <v>19</v>
      </c>
      <c r="L80" s="3" t="s">
        <v>21</v>
      </c>
      <c r="M80" s="3" t="s">
        <v>19</v>
      </c>
      <c r="N80" s="3" t="s">
        <v>21</v>
      </c>
      <c r="O80" s="3" t="s">
        <v>21</v>
      </c>
      <c r="P80" s="3" t="s">
        <v>21</v>
      </c>
      <c r="Q80" s="3" t="s">
        <v>28</v>
      </c>
      <c r="R80" s="3" t="s">
        <v>25</v>
      </c>
      <c r="S80" s="3">
        <v>14</v>
      </c>
    </row>
    <row r="81" spans="1:19" ht="12.75">
      <c r="A81" s="2">
        <v>44047.450347523147</v>
      </c>
      <c r="B81" s="3" t="s">
        <v>19</v>
      </c>
      <c r="C81" s="3" t="s">
        <v>19</v>
      </c>
      <c r="D81" s="3" t="s">
        <v>23</v>
      </c>
      <c r="F81" s="3" t="s">
        <v>19</v>
      </c>
      <c r="G81" s="3" t="s">
        <v>32</v>
      </c>
      <c r="J81" s="3" t="s">
        <v>19</v>
      </c>
      <c r="K81" s="3" t="s">
        <v>19</v>
      </c>
      <c r="L81" s="3" t="s">
        <v>19</v>
      </c>
      <c r="M81" s="3" t="s">
        <v>19</v>
      </c>
      <c r="N81" s="3" t="s">
        <v>19</v>
      </c>
      <c r="O81" s="3" t="s">
        <v>19</v>
      </c>
      <c r="P81" s="3" t="s">
        <v>19</v>
      </c>
      <c r="Q81" s="3" t="s">
        <v>48</v>
      </c>
      <c r="R81" s="3" t="s">
        <v>25</v>
      </c>
      <c r="S81" s="3">
        <v>15</v>
      </c>
    </row>
    <row r="82" spans="1:19" ht="12.75">
      <c r="A82" s="2">
        <v>44047.451937407408</v>
      </c>
      <c r="B82" s="3" t="s">
        <v>19</v>
      </c>
      <c r="C82" s="3" t="s">
        <v>19</v>
      </c>
      <c r="D82" s="3" t="s">
        <v>23</v>
      </c>
      <c r="F82" s="3" t="s">
        <v>19</v>
      </c>
      <c r="G82" s="3" t="s">
        <v>32</v>
      </c>
      <c r="J82" s="3" t="s">
        <v>19</v>
      </c>
      <c r="K82" s="3" t="s">
        <v>19</v>
      </c>
      <c r="L82" s="3" t="s">
        <v>19</v>
      </c>
      <c r="M82" s="3" t="s">
        <v>19</v>
      </c>
      <c r="N82" s="3" t="s">
        <v>19</v>
      </c>
      <c r="O82" s="3" t="s">
        <v>19</v>
      </c>
      <c r="P82" s="3" t="s">
        <v>19</v>
      </c>
      <c r="R82" s="3" t="s">
        <v>22</v>
      </c>
      <c r="S82" s="3">
        <v>16</v>
      </c>
    </row>
    <row r="83" spans="1:19" ht="12.75">
      <c r="A83" s="2">
        <v>44047.454330370369</v>
      </c>
      <c r="B83" s="3" t="s">
        <v>19</v>
      </c>
      <c r="C83" s="3" t="s">
        <v>19</v>
      </c>
      <c r="D83" s="3" t="s">
        <v>23</v>
      </c>
      <c r="F83" s="3" t="s">
        <v>19</v>
      </c>
      <c r="G83" s="3" t="s">
        <v>32</v>
      </c>
      <c r="J83" s="3" t="s">
        <v>19</v>
      </c>
      <c r="K83" s="3" t="s">
        <v>33</v>
      </c>
      <c r="N83" s="3" t="s">
        <v>19</v>
      </c>
      <c r="O83" s="3" t="s">
        <v>19</v>
      </c>
      <c r="P83" s="3" t="s">
        <v>19</v>
      </c>
      <c r="R83" s="3" t="s">
        <v>25</v>
      </c>
      <c r="S83" s="3">
        <v>29</v>
      </c>
    </row>
    <row r="84" spans="1:19" ht="12.75">
      <c r="A84" s="2">
        <v>44047.456586481479</v>
      </c>
      <c r="B84" s="3" t="s">
        <v>19</v>
      </c>
      <c r="C84" s="3" t="s">
        <v>19</v>
      </c>
      <c r="D84" s="3" t="s">
        <v>23</v>
      </c>
      <c r="F84" s="3" t="s">
        <v>19</v>
      </c>
      <c r="G84" s="3" t="s">
        <v>32</v>
      </c>
      <c r="J84" s="3" t="s">
        <v>19</v>
      </c>
      <c r="K84" s="3" t="s">
        <v>19</v>
      </c>
      <c r="L84" s="3" t="s">
        <v>19</v>
      </c>
      <c r="M84" s="3" t="s">
        <v>19</v>
      </c>
      <c r="N84" s="3" t="s">
        <v>19</v>
      </c>
      <c r="O84" s="3" t="s">
        <v>19</v>
      </c>
      <c r="P84" s="3" t="s">
        <v>19</v>
      </c>
      <c r="R84" s="3" t="s">
        <v>25</v>
      </c>
      <c r="S84" s="3">
        <v>38</v>
      </c>
    </row>
    <row r="85" spans="1:19" ht="12.75">
      <c r="A85" s="2">
        <v>44047.457692303244</v>
      </c>
      <c r="B85" s="3" t="s">
        <v>19</v>
      </c>
      <c r="C85" s="3" t="s">
        <v>19</v>
      </c>
      <c r="D85" s="3" t="s">
        <v>23</v>
      </c>
      <c r="F85" s="3" t="s">
        <v>19</v>
      </c>
      <c r="G85" s="3" t="s">
        <v>32</v>
      </c>
      <c r="J85" s="3" t="s">
        <v>19</v>
      </c>
      <c r="K85" s="3" t="s">
        <v>19</v>
      </c>
      <c r="L85" s="3" t="s">
        <v>19</v>
      </c>
      <c r="M85" s="3" t="s">
        <v>19</v>
      </c>
      <c r="N85" s="3" t="s">
        <v>19</v>
      </c>
      <c r="O85" s="3" t="s">
        <v>19</v>
      </c>
      <c r="P85" s="3" t="s">
        <v>19</v>
      </c>
      <c r="R85" s="3" t="s">
        <v>22</v>
      </c>
      <c r="S85" s="3">
        <v>16</v>
      </c>
    </row>
    <row r="86" spans="1:19" ht="12.75">
      <c r="A86" s="2">
        <v>44047.458736909721</v>
      </c>
      <c r="B86" s="3" t="s">
        <v>19</v>
      </c>
      <c r="C86" s="3" t="s">
        <v>19</v>
      </c>
      <c r="D86" s="3" t="s">
        <v>19</v>
      </c>
      <c r="E86" s="3" t="s">
        <v>19</v>
      </c>
      <c r="F86" s="3" t="s">
        <v>19</v>
      </c>
      <c r="G86" s="3" t="s">
        <v>32</v>
      </c>
      <c r="H86" s="3" t="s">
        <v>19</v>
      </c>
      <c r="I86" s="3" t="s">
        <v>19</v>
      </c>
      <c r="J86" s="3" t="s">
        <v>19</v>
      </c>
      <c r="K86" s="3" t="s">
        <v>19</v>
      </c>
      <c r="L86" s="3" t="s">
        <v>19</v>
      </c>
      <c r="M86" s="3" t="s">
        <v>19</v>
      </c>
      <c r="N86" s="3" t="s">
        <v>19</v>
      </c>
      <c r="O86" s="3" t="s">
        <v>19</v>
      </c>
      <c r="P86" s="3" t="s">
        <v>19</v>
      </c>
      <c r="R86" s="3" t="s">
        <v>25</v>
      </c>
      <c r="S86" s="3">
        <v>38</v>
      </c>
    </row>
    <row r="87" spans="1:19" ht="12.75">
      <c r="A87" s="2">
        <v>44047.467060057868</v>
      </c>
      <c r="B87" s="3" t="s">
        <v>19</v>
      </c>
      <c r="C87" s="3" t="s">
        <v>19</v>
      </c>
      <c r="D87" s="3" t="s">
        <v>19</v>
      </c>
      <c r="E87" s="3" t="s">
        <v>19</v>
      </c>
      <c r="F87" s="3" t="s">
        <v>19</v>
      </c>
      <c r="G87" s="3" t="s">
        <v>32</v>
      </c>
      <c r="H87" s="3" t="s">
        <v>19</v>
      </c>
      <c r="I87" s="3" t="s">
        <v>19</v>
      </c>
      <c r="J87" s="3" t="s">
        <v>19</v>
      </c>
      <c r="K87" s="3" t="s">
        <v>19</v>
      </c>
      <c r="L87" s="3" t="s">
        <v>19</v>
      </c>
      <c r="M87" s="3" t="s">
        <v>19</v>
      </c>
      <c r="N87" s="3" t="s">
        <v>19</v>
      </c>
      <c r="O87" s="3" t="s">
        <v>19</v>
      </c>
      <c r="P87" s="3" t="s">
        <v>19</v>
      </c>
      <c r="R87" s="3" t="s">
        <v>25</v>
      </c>
      <c r="S87" s="3">
        <v>31</v>
      </c>
    </row>
    <row r="88" spans="1:19" ht="12.75">
      <c r="A88" s="2">
        <v>44047.480884178236</v>
      </c>
      <c r="B88" s="3" t="s">
        <v>19</v>
      </c>
      <c r="C88" s="3" t="s">
        <v>19</v>
      </c>
      <c r="D88" s="3" t="s">
        <v>19</v>
      </c>
      <c r="E88" s="3" t="s">
        <v>19</v>
      </c>
      <c r="F88" s="3" t="s">
        <v>19</v>
      </c>
      <c r="G88" s="3" t="s">
        <v>32</v>
      </c>
      <c r="J88" s="3" t="s">
        <v>19</v>
      </c>
      <c r="K88" s="3" t="s">
        <v>19</v>
      </c>
      <c r="L88" s="3" t="s">
        <v>19</v>
      </c>
      <c r="M88" s="3" t="s">
        <v>19</v>
      </c>
      <c r="N88" s="3" t="s">
        <v>19</v>
      </c>
      <c r="O88" s="3" t="s">
        <v>19</v>
      </c>
      <c r="P88" s="3" t="s">
        <v>19</v>
      </c>
      <c r="R88" s="3" t="s">
        <v>25</v>
      </c>
      <c r="S88" s="3">
        <v>48</v>
      </c>
    </row>
    <row r="89" spans="1:19" ht="12.75">
      <c r="A89" s="2">
        <v>44047.482137696759</v>
      </c>
      <c r="B89" s="3" t="s">
        <v>19</v>
      </c>
      <c r="C89" s="3" t="s">
        <v>19</v>
      </c>
      <c r="D89" s="3" t="s">
        <v>19</v>
      </c>
      <c r="E89" s="3" t="s">
        <v>19</v>
      </c>
      <c r="F89" s="3" t="s">
        <v>19</v>
      </c>
      <c r="G89" s="3" t="s">
        <v>32</v>
      </c>
      <c r="J89" s="3" t="s">
        <v>19</v>
      </c>
      <c r="K89" s="3" t="s">
        <v>19</v>
      </c>
      <c r="L89" s="3" t="s">
        <v>19</v>
      </c>
      <c r="M89" s="3" t="s">
        <v>19</v>
      </c>
      <c r="N89" s="3" t="s">
        <v>19</v>
      </c>
      <c r="O89" s="3" t="s">
        <v>19</v>
      </c>
      <c r="P89" s="3" t="s">
        <v>19</v>
      </c>
      <c r="R89" s="3" t="s">
        <v>25</v>
      </c>
      <c r="S89" s="3">
        <v>53</v>
      </c>
    </row>
    <row r="90" spans="1:19" ht="12.75">
      <c r="A90" s="2">
        <v>44047.48401083333</v>
      </c>
      <c r="B90" s="3" t="s">
        <v>19</v>
      </c>
      <c r="C90" s="3" t="s">
        <v>19</v>
      </c>
      <c r="D90" s="3" t="s">
        <v>19</v>
      </c>
      <c r="E90" s="3" t="s">
        <v>19</v>
      </c>
      <c r="F90" s="3" t="s">
        <v>19</v>
      </c>
      <c r="G90" s="3" t="s">
        <v>32</v>
      </c>
      <c r="J90" s="3" t="s">
        <v>19</v>
      </c>
      <c r="K90" s="3" t="s">
        <v>19</v>
      </c>
      <c r="L90" s="3" t="s">
        <v>19</v>
      </c>
      <c r="M90" s="3" t="s">
        <v>19</v>
      </c>
      <c r="N90" s="3" t="s">
        <v>19</v>
      </c>
      <c r="O90" s="3" t="s">
        <v>19</v>
      </c>
      <c r="P90" s="3" t="s">
        <v>19</v>
      </c>
      <c r="Q90" s="3" t="s">
        <v>47</v>
      </c>
      <c r="R90" s="3" t="s">
        <v>25</v>
      </c>
    </row>
    <row r="91" spans="1:19" ht="12.75">
      <c r="A91" s="2">
        <v>44047.4847577662</v>
      </c>
      <c r="B91" s="3" t="s">
        <v>19</v>
      </c>
      <c r="C91" s="3" t="s">
        <v>19</v>
      </c>
      <c r="D91" s="3" t="s">
        <v>19</v>
      </c>
      <c r="E91" s="3" t="s">
        <v>19</v>
      </c>
      <c r="F91" s="3" t="s">
        <v>19</v>
      </c>
      <c r="G91" s="3" t="s">
        <v>32</v>
      </c>
      <c r="J91" s="3" t="s">
        <v>19</v>
      </c>
      <c r="K91" s="3" t="s">
        <v>19</v>
      </c>
      <c r="L91" s="3" t="s">
        <v>19</v>
      </c>
      <c r="M91" s="3" t="s">
        <v>19</v>
      </c>
      <c r="N91" s="3" t="s">
        <v>19</v>
      </c>
      <c r="O91" s="3" t="s">
        <v>19</v>
      </c>
      <c r="P91" s="3" t="s">
        <v>19</v>
      </c>
      <c r="R91" s="3" t="s">
        <v>25</v>
      </c>
      <c r="S91" s="3">
        <v>48</v>
      </c>
    </row>
    <row r="92" spans="1:19" ht="12.75">
      <c r="A92" s="2">
        <v>44047.492276469908</v>
      </c>
      <c r="B92" s="3" t="s">
        <v>26</v>
      </c>
      <c r="D92" s="3" t="s">
        <v>23</v>
      </c>
      <c r="F92" s="3" t="s">
        <v>19</v>
      </c>
      <c r="G92" s="3" t="s">
        <v>32</v>
      </c>
      <c r="J92" s="3" t="s">
        <v>19</v>
      </c>
      <c r="K92" s="3" t="s">
        <v>19</v>
      </c>
      <c r="L92" s="3" t="s">
        <v>19</v>
      </c>
      <c r="M92" s="3" t="s">
        <v>19</v>
      </c>
      <c r="N92" s="3" t="s">
        <v>19</v>
      </c>
      <c r="O92" s="3" t="s">
        <v>19</v>
      </c>
      <c r="P92" s="3" t="s">
        <v>19</v>
      </c>
      <c r="R92" s="3" t="s">
        <v>25</v>
      </c>
      <c r="S92" s="3">
        <v>14</v>
      </c>
    </row>
    <row r="93" spans="1:19" ht="12.75">
      <c r="A93" s="2">
        <v>44047.493245648147</v>
      </c>
      <c r="B93" s="3" t="s">
        <v>26</v>
      </c>
      <c r="D93" s="3" t="s">
        <v>19</v>
      </c>
      <c r="E93" s="3" t="s">
        <v>19</v>
      </c>
      <c r="F93" s="3" t="s">
        <v>19</v>
      </c>
      <c r="G93" s="3" t="s">
        <v>32</v>
      </c>
      <c r="J93" s="3" t="s">
        <v>19</v>
      </c>
      <c r="K93" s="3" t="s">
        <v>19</v>
      </c>
      <c r="L93" s="3" t="s">
        <v>19</v>
      </c>
      <c r="M93" s="3" t="s">
        <v>19</v>
      </c>
      <c r="N93" s="3" t="s">
        <v>19</v>
      </c>
      <c r="O93" s="3" t="s">
        <v>19</v>
      </c>
      <c r="P93" s="3" t="s">
        <v>19</v>
      </c>
      <c r="R93" s="3" t="s">
        <v>25</v>
      </c>
      <c r="S93" s="3">
        <v>40</v>
      </c>
    </row>
    <row r="94" spans="1:19" ht="12.75">
      <c r="A94" s="2">
        <v>44047.507823252316</v>
      </c>
      <c r="B94" s="3" t="s">
        <v>26</v>
      </c>
      <c r="D94" s="3" t="s">
        <v>19</v>
      </c>
      <c r="E94" s="3" t="s">
        <v>19</v>
      </c>
      <c r="F94" s="3" t="s">
        <v>19</v>
      </c>
      <c r="G94" s="3" t="s">
        <v>32</v>
      </c>
      <c r="H94" s="3" t="s">
        <v>19</v>
      </c>
      <c r="I94" s="3" t="s">
        <v>19</v>
      </c>
      <c r="J94" s="3" t="s">
        <v>19</v>
      </c>
      <c r="K94" s="3" t="s">
        <v>33</v>
      </c>
      <c r="N94" s="3" t="s">
        <v>19</v>
      </c>
      <c r="O94" s="3" t="s">
        <v>19</v>
      </c>
      <c r="P94" s="3" t="s">
        <v>19</v>
      </c>
      <c r="Q94" s="3" t="s">
        <v>46</v>
      </c>
      <c r="R94" s="3" t="s">
        <v>25</v>
      </c>
      <c r="S94" s="3">
        <v>16</v>
      </c>
    </row>
    <row r="95" spans="1:19" ht="12.75">
      <c r="A95" s="2">
        <v>44047.510649560187</v>
      </c>
      <c r="B95" s="3" t="s">
        <v>19</v>
      </c>
      <c r="C95" s="3" t="s">
        <v>19</v>
      </c>
      <c r="D95" s="3" t="s">
        <v>23</v>
      </c>
      <c r="E95" s="3" t="s">
        <v>19</v>
      </c>
      <c r="F95" s="3" t="s">
        <v>19</v>
      </c>
      <c r="G95" s="3" t="s">
        <v>32</v>
      </c>
      <c r="J95" s="3" t="s">
        <v>19</v>
      </c>
      <c r="K95" s="3" t="s">
        <v>19</v>
      </c>
      <c r="L95" s="3" t="s">
        <v>19</v>
      </c>
      <c r="M95" s="3" t="s">
        <v>19</v>
      </c>
      <c r="N95" s="3" t="s">
        <v>19</v>
      </c>
      <c r="O95" s="3" t="s">
        <v>19</v>
      </c>
      <c r="P95" s="3" t="s">
        <v>19</v>
      </c>
      <c r="R95" s="3" t="s">
        <v>25</v>
      </c>
      <c r="S95" s="3">
        <v>26</v>
      </c>
    </row>
    <row r="96" spans="1:19" ht="12.75">
      <c r="A96" s="2">
        <v>44047.511107337967</v>
      </c>
      <c r="B96" s="3" t="s">
        <v>19</v>
      </c>
      <c r="C96" s="3" t="s">
        <v>19</v>
      </c>
      <c r="D96" s="3" t="s">
        <v>23</v>
      </c>
      <c r="F96" s="3" t="s">
        <v>19</v>
      </c>
      <c r="G96" s="3" t="s">
        <v>32</v>
      </c>
      <c r="J96" s="3" t="s">
        <v>19</v>
      </c>
      <c r="K96" s="3" t="s">
        <v>33</v>
      </c>
      <c r="N96" s="3" t="s">
        <v>19</v>
      </c>
      <c r="O96" s="3" t="s">
        <v>19</v>
      </c>
      <c r="P96" s="3" t="s">
        <v>19</v>
      </c>
      <c r="R96" s="3" t="s">
        <v>25</v>
      </c>
      <c r="S96" s="3">
        <v>14</v>
      </c>
    </row>
    <row r="97" spans="1:19" ht="12.75">
      <c r="A97" s="2">
        <v>44047.511462129631</v>
      </c>
      <c r="B97" s="3" t="s">
        <v>19</v>
      </c>
      <c r="C97" s="3" t="s">
        <v>19</v>
      </c>
      <c r="D97" s="3" t="s">
        <v>23</v>
      </c>
      <c r="F97" s="3" t="s">
        <v>19</v>
      </c>
      <c r="G97" s="3" t="s">
        <v>32</v>
      </c>
      <c r="J97" s="3" t="s">
        <v>19</v>
      </c>
      <c r="K97" s="3" t="s">
        <v>33</v>
      </c>
      <c r="N97" s="3" t="s">
        <v>19</v>
      </c>
      <c r="O97" s="3" t="s">
        <v>19</v>
      </c>
      <c r="P97" s="3" t="s">
        <v>19</v>
      </c>
      <c r="R97" s="3" t="s">
        <v>25</v>
      </c>
      <c r="S97" s="3">
        <v>15</v>
      </c>
    </row>
    <row r="98" spans="1:19" ht="12.75">
      <c r="A98" s="2">
        <v>44047.511893043978</v>
      </c>
      <c r="B98" s="3" t="s">
        <v>19</v>
      </c>
      <c r="C98" s="3" t="s">
        <v>19</v>
      </c>
      <c r="D98" s="3" t="s">
        <v>23</v>
      </c>
      <c r="F98" s="3" t="s">
        <v>19</v>
      </c>
      <c r="G98" s="3" t="s">
        <v>32</v>
      </c>
      <c r="J98" s="3" t="s">
        <v>19</v>
      </c>
      <c r="K98" s="3" t="s">
        <v>33</v>
      </c>
      <c r="N98" s="3" t="s">
        <v>19</v>
      </c>
      <c r="O98" s="3" t="s">
        <v>19</v>
      </c>
      <c r="P98" s="3" t="s">
        <v>19</v>
      </c>
      <c r="R98" s="3" t="s">
        <v>25</v>
      </c>
      <c r="S98" s="3">
        <v>14</v>
      </c>
    </row>
    <row r="99" spans="1:19" ht="12.75">
      <c r="A99" s="2">
        <v>44047.512293738429</v>
      </c>
      <c r="B99" s="3" t="s">
        <v>19</v>
      </c>
      <c r="C99" s="3" t="s">
        <v>19</v>
      </c>
      <c r="D99" s="3" t="s">
        <v>19</v>
      </c>
      <c r="E99" s="3" t="s">
        <v>19</v>
      </c>
      <c r="F99" s="3" t="s">
        <v>19</v>
      </c>
      <c r="G99" s="3" t="s">
        <v>32</v>
      </c>
      <c r="J99" s="3" t="s">
        <v>19</v>
      </c>
      <c r="K99" s="3" t="s">
        <v>33</v>
      </c>
      <c r="N99" s="3" t="s">
        <v>19</v>
      </c>
      <c r="O99" s="3" t="s">
        <v>19</v>
      </c>
      <c r="P99" s="3" t="s">
        <v>19</v>
      </c>
      <c r="R99" s="3" t="s">
        <v>25</v>
      </c>
      <c r="S99" s="3">
        <v>19</v>
      </c>
    </row>
    <row r="100" spans="1:19" ht="12.75">
      <c r="A100" s="2">
        <v>44047.521834293977</v>
      </c>
      <c r="B100" s="3" t="s">
        <v>19</v>
      </c>
      <c r="C100" s="3" t="s">
        <v>19</v>
      </c>
      <c r="D100" s="3" t="s">
        <v>19</v>
      </c>
      <c r="E100" s="3" t="s">
        <v>19</v>
      </c>
      <c r="F100" s="3" t="s">
        <v>19</v>
      </c>
      <c r="G100" s="3" t="s">
        <v>32</v>
      </c>
      <c r="I100" s="3" t="s">
        <v>19</v>
      </c>
      <c r="J100" s="3" t="s">
        <v>19</v>
      </c>
      <c r="K100" s="3" t="s">
        <v>19</v>
      </c>
      <c r="L100" s="3" t="s">
        <v>19</v>
      </c>
      <c r="M100" s="3" t="s">
        <v>19</v>
      </c>
      <c r="N100" s="3" t="s">
        <v>19</v>
      </c>
      <c r="O100" s="3" t="s">
        <v>19</v>
      </c>
      <c r="P100" s="3" t="s">
        <v>19</v>
      </c>
      <c r="R100" s="3" t="s">
        <v>25</v>
      </c>
      <c r="S100" s="3">
        <v>14</v>
      </c>
    </row>
    <row r="101" spans="1:19" ht="12.75">
      <c r="A101" s="2">
        <v>44047.549175914348</v>
      </c>
      <c r="B101" s="3" t="s">
        <v>26</v>
      </c>
      <c r="D101" s="3" t="s">
        <v>19</v>
      </c>
      <c r="E101" s="3" t="s">
        <v>19</v>
      </c>
      <c r="F101" s="3" t="s">
        <v>19</v>
      </c>
      <c r="G101" s="3" t="s">
        <v>32</v>
      </c>
      <c r="H101" s="3" t="s">
        <v>19</v>
      </c>
      <c r="I101" s="3" t="s">
        <v>19</v>
      </c>
      <c r="J101" s="3" t="s">
        <v>19</v>
      </c>
      <c r="K101" s="3" t="s">
        <v>19</v>
      </c>
      <c r="L101" s="3" t="s">
        <v>19</v>
      </c>
      <c r="M101" s="3" t="s">
        <v>19</v>
      </c>
      <c r="N101" s="3" t="s">
        <v>19</v>
      </c>
      <c r="O101" s="3" t="s">
        <v>19</v>
      </c>
      <c r="P101" s="3" t="s">
        <v>19</v>
      </c>
      <c r="R101" s="3" t="s">
        <v>25</v>
      </c>
      <c r="S101" s="3">
        <v>48</v>
      </c>
    </row>
    <row r="102" spans="1:19" ht="12.75">
      <c r="A102" s="2">
        <v>44047.551116273149</v>
      </c>
      <c r="B102" s="3" t="s">
        <v>19</v>
      </c>
      <c r="C102" s="3" t="s">
        <v>19</v>
      </c>
      <c r="D102" s="3" t="s">
        <v>19</v>
      </c>
      <c r="E102" s="3" t="s">
        <v>19</v>
      </c>
      <c r="F102" s="3" t="s">
        <v>19</v>
      </c>
      <c r="G102" s="3" t="s">
        <v>32</v>
      </c>
      <c r="J102" s="3" t="s">
        <v>19</v>
      </c>
      <c r="K102" s="3" t="s">
        <v>19</v>
      </c>
      <c r="N102" s="3" t="s">
        <v>19</v>
      </c>
      <c r="O102" s="3" t="s">
        <v>19</v>
      </c>
      <c r="P102" s="3" t="s">
        <v>19</v>
      </c>
      <c r="R102" s="3" t="s">
        <v>25</v>
      </c>
      <c r="S102" s="3">
        <v>39</v>
      </c>
    </row>
    <row r="103" spans="1:19" ht="12.75">
      <c r="A103" s="2">
        <v>44047.551192013889</v>
      </c>
      <c r="B103" s="3" t="s">
        <v>19</v>
      </c>
      <c r="C103" s="3" t="s">
        <v>19</v>
      </c>
      <c r="D103" s="3" t="s">
        <v>19</v>
      </c>
      <c r="E103" s="3" t="s">
        <v>19</v>
      </c>
      <c r="F103" s="3" t="s">
        <v>19</v>
      </c>
      <c r="G103" s="3" t="s">
        <v>32</v>
      </c>
      <c r="H103" s="3" t="s">
        <v>19</v>
      </c>
      <c r="I103" s="3" t="s">
        <v>19</v>
      </c>
      <c r="J103" s="3" t="s">
        <v>19</v>
      </c>
      <c r="K103" s="3" t="s">
        <v>19</v>
      </c>
      <c r="L103" s="3" t="s">
        <v>19</v>
      </c>
      <c r="M103" s="3" t="s">
        <v>19</v>
      </c>
      <c r="N103" s="3" t="s">
        <v>19</v>
      </c>
      <c r="O103" s="3" t="s">
        <v>19</v>
      </c>
      <c r="P103" s="3" t="s">
        <v>19</v>
      </c>
      <c r="R103" s="3" t="s">
        <v>25</v>
      </c>
      <c r="S103" s="3">
        <v>45</v>
      </c>
    </row>
    <row r="104" spans="1:19" ht="12.75">
      <c r="A104" s="2">
        <v>44047.558784548615</v>
      </c>
      <c r="B104" s="3" t="s">
        <v>26</v>
      </c>
      <c r="C104" s="3" t="s">
        <v>21</v>
      </c>
      <c r="D104" s="3" t="s">
        <v>23</v>
      </c>
      <c r="E104" s="3" t="s">
        <v>21</v>
      </c>
      <c r="F104" s="3" t="s">
        <v>19</v>
      </c>
      <c r="G104" s="3" t="s">
        <v>32</v>
      </c>
      <c r="I104" s="3" t="s">
        <v>19</v>
      </c>
      <c r="J104" s="3" t="s">
        <v>19</v>
      </c>
      <c r="K104" s="3" t="s">
        <v>19</v>
      </c>
      <c r="L104" s="3" t="s">
        <v>19</v>
      </c>
      <c r="M104" s="3" t="s">
        <v>19</v>
      </c>
      <c r="N104" s="3" t="s">
        <v>19</v>
      </c>
      <c r="O104" s="3" t="s">
        <v>19</v>
      </c>
      <c r="P104" s="3" t="s">
        <v>19</v>
      </c>
      <c r="Q104" s="3" t="s">
        <v>37</v>
      </c>
      <c r="R104" s="3" t="s">
        <v>25</v>
      </c>
      <c r="S104" s="3">
        <v>15</v>
      </c>
    </row>
    <row r="105" spans="1:19" ht="12.75">
      <c r="A105" s="2">
        <v>44047.560984328702</v>
      </c>
      <c r="B105" s="3" t="s">
        <v>26</v>
      </c>
      <c r="D105" s="3" t="s">
        <v>23</v>
      </c>
      <c r="F105" s="3" t="s">
        <v>19</v>
      </c>
      <c r="G105" s="3" t="s">
        <v>32</v>
      </c>
      <c r="J105" s="3" t="s">
        <v>21</v>
      </c>
      <c r="K105" s="3" t="s">
        <v>19</v>
      </c>
      <c r="L105" s="3" t="s">
        <v>19</v>
      </c>
      <c r="M105" s="3" t="s">
        <v>19</v>
      </c>
      <c r="N105" s="3" t="s">
        <v>19</v>
      </c>
      <c r="O105" s="3" t="s">
        <v>19</v>
      </c>
      <c r="P105" s="3" t="s">
        <v>19</v>
      </c>
      <c r="Q105" s="3" t="s">
        <v>21</v>
      </c>
      <c r="R105" s="3" t="s">
        <v>25</v>
      </c>
      <c r="S105" s="3">
        <v>39</v>
      </c>
    </row>
    <row r="106" spans="1:19" ht="12.75">
      <c r="A106" s="2">
        <v>44047.570923159721</v>
      </c>
      <c r="B106" s="3" t="s">
        <v>19</v>
      </c>
      <c r="C106" s="3" t="s">
        <v>19</v>
      </c>
      <c r="D106" s="3" t="s">
        <v>23</v>
      </c>
      <c r="F106" s="3" t="s">
        <v>19</v>
      </c>
      <c r="G106" s="3" t="s">
        <v>32</v>
      </c>
      <c r="J106" s="3" t="s">
        <v>19</v>
      </c>
      <c r="K106" s="3" t="s">
        <v>33</v>
      </c>
      <c r="N106" s="3" t="s">
        <v>19</v>
      </c>
      <c r="O106" s="3" t="s">
        <v>19</v>
      </c>
      <c r="P106" s="3" t="s">
        <v>19</v>
      </c>
      <c r="R106" s="3" t="s">
        <v>25</v>
      </c>
      <c r="S106" s="3">
        <v>50</v>
      </c>
    </row>
    <row r="107" spans="1:19" ht="12.75">
      <c r="A107" s="2">
        <v>44047.57307006944</v>
      </c>
      <c r="B107" s="3" t="s">
        <v>19</v>
      </c>
      <c r="C107" s="3" t="s">
        <v>19</v>
      </c>
      <c r="D107" s="3" t="s">
        <v>23</v>
      </c>
      <c r="F107" s="3" t="s">
        <v>19</v>
      </c>
      <c r="G107" s="3" t="s">
        <v>32</v>
      </c>
      <c r="J107" s="3" t="s">
        <v>19</v>
      </c>
      <c r="K107" s="3" t="s">
        <v>33</v>
      </c>
      <c r="N107" s="3" t="s">
        <v>19</v>
      </c>
      <c r="O107" s="3" t="s">
        <v>19</v>
      </c>
      <c r="P107" s="3" t="s">
        <v>19</v>
      </c>
      <c r="R107" s="3" t="s">
        <v>25</v>
      </c>
      <c r="S107" s="3">
        <v>50</v>
      </c>
    </row>
    <row r="108" spans="1:19" ht="12.75">
      <c r="A108" s="2">
        <v>44047.577038981486</v>
      </c>
      <c r="B108" s="3" t="s">
        <v>19</v>
      </c>
      <c r="C108" s="3" t="s">
        <v>19</v>
      </c>
      <c r="D108" s="3" t="s">
        <v>19</v>
      </c>
      <c r="E108" s="3" t="s">
        <v>19</v>
      </c>
      <c r="F108" s="3" t="s">
        <v>19</v>
      </c>
      <c r="G108" s="3" t="s">
        <v>32</v>
      </c>
      <c r="H108" s="3" t="s">
        <v>19</v>
      </c>
      <c r="I108" s="3" t="s">
        <v>19</v>
      </c>
      <c r="J108" s="3" t="s">
        <v>19</v>
      </c>
      <c r="K108" s="3" t="s">
        <v>19</v>
      </c>
      <c r="L108" s="3" t="s">
        <v>19</v>
      </c>
      <c r="M108" s="3" t="s">
        <v>19</v>
      </c>
      <c r="N108" s="3" t="s">
        <v>19</v>
      </c>
      <c r="O108" s="3" t="s">
        <v>19</v>
      </c>
      <c r="P108" s="3" t="s">
        <v>19</v>
      </c>
      <c r="Q108" s="3" t="s">
        <v>45</v>
      </c>
      <c r="R108" s="3" t="s">
        <v>25</v>
      </c>
      <c r="S108" s="3">
        <v>45</v>
      </c>
    </row>
    <row r="109" spans="1:19" ht="12.75">
      <c r="A109" s="2">
        <v>44047.587601550928</v>
      </c>
      <c r="B109" s="3" t="s">
        <v>26</v>
      </c>
      <c r="C109" s="3" t="s">
        <v>19</v>
      </c>
      <c r="D109" s="3" t="s">
        <v>23</v>
      </c>
      <c r="F109" s="3" t="s">
        <v>19</v>
      </c>
      <c r="G109" s="3" t="s">
        <v>32</v>
      </c>
      <c r="J109" s="3" t="s">
        <v>19</v>
      </c>
      <c r="K109" s="3" t="s">
        <v>19</v>
      </c>
      <c r="L109" s="3" t="s">
        <v>19</v>
      </c>
      <c r="M109" s="3" t="s">
        <v>19</v>
      </c>
      <c r="N109" s="3" t="s">
        <v>19</v>
      </c>
      <c r="O109" s="3" t="s">
        <v>19</v>
      </c>
      <c r="P109" s="3" t="s">
        <v>19</v>
      </c>
      <c r="R109" s="3" t="s">
        <v>25</v>
      </c>
      <c r="S109" s="3">
        <v>37</v>
      </c>
    </row>
    <row r="110" spans="1:19" ht="12.75">
      <c r="A110" s="2">
        <v>44047.620161134255</v>
      </c>
      <c r="B110" s="3" t="s">
        <v>19</v>
      </c>
      <c r="C110" s="3" t="s">
        <v>19</v>
      </c>
      <c r="D110" s="3" t="s">
        <v>23</v>
      </c>
      <c r="F110" s="3" t="s">
        <v>19</v>
      </c>
      <c r="G110" s="3" t="s">
        <v>32</v>
      </c>
      <c r="J110" s="3" t="s">
        <v>19</v>
      </c>
      <c r="K110" s="3" t="s">
        <v>33</v>
      </c>
      <c r="N110" s="3" t="s">
        <v>19</v>
      </c>
      <c r="O110" s="3" t="s">
        <v>19</v>
      </c>
      <c r="P110" s="3" t="s">
        <v>19</v>
      </c>
      <c r="R110" s="3" t="s">
        <v>25</v>
      </c>
      <c r="S110" s="3">
        <v>37</v>
      </c>
    </row>
    <row r="111" spans="1:19" ht="12.75">
      <c r="A111" s="2">
        <v>44047.644467708335</v>
      </c>
      <c r="B111" s="3" t="s">
        <v>19</v>
      </c>
      <c r="C111" s="3" t="s">
        <v>19</v>
      </c>
      <c r="D111" s="3" t="s">
        <v>23</v>
      </c>
      <c r="F111" s="3" t="s">
        <v>19</v>
      </c>
      <c r="G111" s="3" t="s">
        <v>32</v>
      </c>
      <c r="J111" s="3" t="s">
        <v>19</v>
      </c>
      <c r="K111" s="3" t="s">
        <v>19</v>
      </c>
      <c r="L111" s="3" t="s">
        <v>19</v>
      </c>
      <c r="M111" s="3" t="s">
        <v>19</v>
      </c>
      <c r="N111" s="3" t="s">
        <v>19</v>
      </c>
      <c r="O111" s="3" t="s">
        <v>19</v>
      </c>
      <c r="P111" s="3" t="s">
        <v>19</v>
      </c>
      <c r="Q111" s="3" t="s">
        <v>44</v>
      </c>
      <c r="R111" s="3" t="s">
        <v>22</v>
      </c>
      <c r="S111" s="3">
        <v>15</v>
      </c>
    </row>
    <row r="112" spans="1:19" ht="12.75">
      <c r="A112" s="2">
        <v>44047.654887060184</v>
      </c>
      <c r="B112" s="3" t="s">
        <v>19</v>
      </c>
      <c r="C112" s="3" t="s">
        <v>19</v>
      </c>
      <c r="D112" s="3" t="s">
        <v>23</v>
      </c>
      <c r="E112" s="3" t="s">
        <v>19</v>
      </c>
      <c r="F112" s="3" t="s">
        <v>19</v>
      </c>
      <c r="G112" s="3" t="s">
        <v>32</v>
      </c>
      <c r="H112" s="3" t="s">
        <v>19</v>
      </c>
      <c r="I112" s="3" t="s">
        <v>19</v>
      </c>
      <c r="J112" s="3" t="s">
        <v>19</v>
      </c>
      <c r="K112" s="3" t="s">
        <v>19</v>
      </c>
      <c r="L112" s="3" t="s">
        <v>19</v>
      </c>
      <c r="M112" s="3" t="s">
        <v>19</v>
      </c>
      <c r="N112" s="3" t="s">
        <v>19</v>
      </c>
      <c r="O112" s="3" t="s">
        <v>19</v>
      </c>
      <c r="P112" s="3" t="s">
        <v>19</v>
      </c>
      <c r="R112" s="3" t="s">
        <v>25</v>
      </c>
      <c r="S112" s="3">
        <v>39</v>
      </c>
    </row>
    <row r="113" spans="1:19" ht="12.75">
      <c r="A113" s="2">
        <v>44047.667218368057</v>
      </c>
      <c r="B113" s="3" t="s">
        <v>19</v>
      </c>
      <c r="C113" s="3" t="s">
        <v>19</v>
      </c>
      <c r="D113" s="3" t="s">
        <v>23</v>
      </c>
      <c r="F113" s="3" t="s">
        <v>21</v>
      </c>
      <c r="G113" s="3" t="s">
        <v>32</v>
      </c>
      <c r="J113" s="3" t="s">
        <v>19</v>
      </c>
      <c r="K113" s="3" t="s">
        <v>33</v>
      </c>
      <c r="N113" s="3" t="s">
        <v>19</v>
      </c>
      <c r="O113" s="3" t="s">
        <v>19</v>
      </c>
      <c r="P113" s="3" t="s">
        <v>19</v>
      </c>
      <c r="R113" s="3" t="s">
        <v>25</v>
      </c>
      <c r="S113" s="3">
        <v>16</v>
      </c>
    </row>
    <row r="114" spans="1:19" ht="12.75">
      <c r="A114" s="2">
        <v>44047.756234953704</v>
      </c>
      <c r="B114" s="3" t="s">
        <v>19</v>
      </c>
      <c r="C114" s="3" t="s">
        <v>19</v>
      </c>
      <c r="D114" s="3" t="s">
        <v>19</v>
      </c>
      <c r="E114" s="3" t="s">
        <v>19</v>
      </c>
      <c r="F114" s="3" t="s">
        <v>19</v>
      </c>
      <c r="G114" s="3" t="s">
        <v>32</v>
      </c>
      <c r="J114" s="3" t="s">
        <v>19</v>
      </c>
      <c r="K114" s="3" t="s">
        <v>19</v>
      </c>
      <c r="L114" s="3" t="s">
        <v>19</v>
      </c>
      <c r="M114" s="3" t="s">
        <v>19</v>
      </c>
      <c r="N114" s="3" t="s">
        <v>19</v>
      </c>
      <c r="O114" s="3" t="s">
        <v>19</v>
      </c>
      <c r="P114" s="3" t="s">
        <v>19</v>
      </c>
      <c r="R114" s="3" t="s">
        <v>25</v>
      </c>
      <c r="S114" s="3">
        <v>34</v>
      </c>
    </row>
    <row r="115" spans="1:19" ht="12.75">
      <c r="A115" s="2">
        <v>44047.76006803241</v>
      </c>
      <c r="B115" s="3" t="s">
        <v>19</v>
      </c>
      <c r="C115" s="3" t="s">
        <v>19</v>
      </c>
      <c r="D115" s="3" t="s">
        <v>19</v>
      </c>
      <c r="E115" s="3" t="s">
        <v>19</v>
      </c>
      <c r="F115" s="3" t="s">
        <v>19</v>
      </c>
      <c r="G115" s="3" t="s">
        <v>32</v>
      </c>
      <c r="J115" s="3" t="s">
        <v>19</v>
      </c>
      <c r="K115" s="3" t="s">
        <v>19</v>
      </c>
      <c r="L115" s="3" t="s">
        <v>19</v>
      </c>
      <c r="M115" s="3" t="s">
        <v>19</v>
      </c>
      <c r="N115" s="3" t="s">
        <v>19</v>
      </c>
      <c r="O115" s="3" t="s">
        <v>19</v>
      </c>
      <c r="P115" s="3" t="s">
        <v>19</v>
      </c>
      <c r="R115" s="3" t="s">
        <v>25</v>
      </c>
      <c r="S115" s="3">
        <v>29</v>
      </c>
    </row>
    <row r="116" spans="1:19" ht="12.75">
      <c r="A116" s="2">
        <v>44047.761500162036</v>
      </c>
      <c r="B116" s="3" t="s">
        <v>19</v>
      </c>
      <c r="C116" s="3" t="s">
        <v>19</v>
      </c>
      <c r="D116" s="3" t="s">
        <v>19</v>
      </c>
      <c r="E116" s="3" t="s">
        <v>19</v>
      </c>
      <c r="F116" s="3" t="s">
        <v>19</v>
      </c>
      <c r="G116" s="3" t="s">
        <v>32</v>
      </c>
      <c r="J116" s="3" t="s">
        <v>19</v>
      </c>
      <c r="K116" s="3" t="s">
        <v>19</v>
      </c>
      <c r="L116" s="3" t="s">
        <v>19</v>
      </c>
      <c r="M116" s="3" t="s">
        <v>19</v>
      </c>
      <c r="N116" s="3" t="s">
        <v>19</v>
      </c>
      <c r="O116" s="3" t="s">
        <v>19</v>
      </c>
      <c r="P116" s="3" t="s">
        <v>19</v>
      </c>
      <c r="R116" s="3" t="s">
        <v>25</v>
      </c>
      <c r="S116" s="3">
        <v>36</v>
      </c>
    </row>
    <row r="117" spans="1:19" ht="12.75">
      <c r="A117" s="2">
        <v>44047.762535648144</v>
      </c>
      <c r="B117" s="3" t="s">
        <v>19</v>
      </c>
      <c r="C117" s="3" t="s">
        <v>19</v>
      </c>
      <c r="D117" s="3" t="s">
        <v>19</v>
      </c>
      <c r="E117" s="3" t="s">
        <v>19</v>
      </c>
      <c r="F117" s="3" t="s">
        <v>19</v>
      </c>
      <c r="G117" s="3" t="s">
        <v>32</v>
      </c>
      <c r="J117" s="3" t="s">
        <v>19</v>
      </c>
      <c r="K117" s="3" t="s">
        <v>19</v>
      </c>
      <c r="L117" s="3" t="s">
        <v>19</v>
      </c>
      <c r="M117" s="3" t="s">
        <v>19</v>
      </c>
      <c r="N117" s="3" t="s">
        <v>19</v>
      </c>
      <c r="O117" s="3" t="s">
        <v>19</v>
      </c>
      <c r="P117" s="3" t="s">
        <v>19</v>
      </c>
      <c r="R117" s="3" t="s">
        <v>25</v>
      </c>
      <c r="S117" s="3">
        <v>31</v>
      </c>
    </row>
    <row r="118" spans="1:19" ht="12.75">
      <c r="A118" s="2">
        <v>44047.763789131946</v>
      </c>
      <c r="B118" s="3" t="s">
        <v>19</v>
      </c>
      <c r="C118" s="3" t="s">
        <v>19</v>
      </c>
      <c r="D118" s="3" t="s">
        <v>19</v>
      </c>
      <c r="E118" s="3" t="s">
        <v>19</v>
      </c>
      <c r="F118" s="3" t="s">
        <v>19</v>
      </c>
      <c r="G118" s="3" t="s">
        <v>32</v>
      </c>
      <c r="J118" s="3" t="s">
        <v>19</v>
      </c>
      <c r="K118" s="3" t="s">
        <v>19</v>
      </c>
      <c r="L118" s="3" t="s">
        <v>19</v>
      </c>
      <c r="M118" s="3" t="s">
        <v>19</v>
      </c>
      <c r="N118" s="3" t="s">
        <v>19</v>
      </c>
      <c r="O118" s="3" t="s">
        <v>19</v>
      </c>
      <c r="P118" s="3" t="s">
        <v>19</v>
      </c>
      <c r="R118" s="3" t="s">
        <v>25</v>
      </c>
      <c r="S118" s="3">
        <v>32</v>
      </c>
    </row>
    <row r="119" spans="1:19" ht="12.75">
      <c r="A119" s="2">
        <v>44047.765744988428</v>
      </c>
      <c r="B119" s="3" t="s">
        <v>19</v>
      </c>
      <c r="C119" s="3" t="s">
        <v>19</v>
      </c>
      <c r="D119" s="3" t="s">
        <v>19</v>
      </c>
      <c r="E119" s="3" t="s">
        <v>19</v>
      </c>
      <c r="F119" s="3" t="s">
        <v>19</v>
      </c>
      <c r="G119" s="3" t="s">
        <v>32</v>
      </c>
      <c r="J119" s="3" t="s">
        <v>19</v>
      </c>
      <c r="K119" s="3" t="s">
        <v>19</v>
      </c>
      <c r="L119" s="3" t="s">
        <v>19</v>
      </c>
      <c r="M119" s="3" t="s">
        <v>19</v>
      </c>
      <c r="N119" s="3" t="s">
        <v>19</v>
      </c>
      <c r="O119" s="3" t="s">
        <v>19</v>
      </c>
      <c r="P119" s="3" t="s">
        <v>19</v>
      </c>
      <c r="Q119" s="3" t="s">
        <v>43</v>
      </c>
      <c r="R119" s="3" t="s">
        <v>22</v>
      </c>
      <c r="S119" s="3">
        <v>34</v>
      </c>
    </row>
    <row r="120" spans="1:19" ht="12.75">
      <c r="A120" s="2">
        <v>44047.767509201389</v>
      </c>
      <c r="B120" s="3" t="s">
        <v>19</v>
      </c>
      <c r="C120" s="3" t="s">
        <v>19</v>
      </c>
      <c r="D120" s="3" t="s">
        <v>19</v>
      </c>
      <c r="E120" s="3" t="s">
        <v>19</v>
      </c>
      <c r="F120" s="3" t="s">
        <v>19</v>
      </c>
      <c r="G120" s="3" t="s">
        <v>32</v>
      </c>
      <c r="J120" s="3" t="s">
        <v>19</v>
      </c>
      <c r="K120" s="3" t="s">
        <v>19</v>
      </c>
      <c r="L120" s="3" t="s">
        <v>19</v>
      </c>
      <c r="M120" s="3" t="s">
        <v>19</v>
      </c>
      <c r="N120" s="3" t="s">
        <v>19</v>
      </c>
      <c r="O120" s="3" t="s">
        <v>19</v>
      </c>
      <c r="P120" s="3" t="s">
        <v>19</v>
      </c>
      <c r="R120" s="3" t="s">
        <v>25</v>
      </c>
      <c r="S120" s="3">
        <v>33</v>
      </c>
    </row>
    <row r="121" spans="1:19" ht="12.75">
      <c r="A121" s="2">
        <v>44047.769927430556</v>
      </c>
      <c r="B121" s="3" t="s">
        <v>19</v>
      </c>
      <c r="C121" s="3" t="s">
        <v>19</v>
      </c>
      <c r="D121" s="3" t="s">
        <v>19</v>
      </c>
      <c r="E121" s="3" t="s">
        <v>19</v>
      </c>
      <c r="F121" s="3" t="s">
        <v>19</v>
      </c>
      <c r="G121" s="3" t="s">
        <v>32</v>
      </c>
      <c r="J121" s="3" t="s">
        <v>19</v>
      </c>
      <c r="K121" s="3" t="s">
        <v>19</v>
      </c>
      <c r="L121" s="3" t="s">
        <v>19</v>
      </c>
      <c r="M121" s="3" t="s">
        <v>19</v>
      </c>
      <c r="N121" s="3" t="s">
        <v>19</v>
      </c>
      <c r="O121" s="3" t="s">
        <v>19</v>
      </c>
      <c r="P121" s="3" t="s">
        <v>19</v>
      </c>
      <c r="Q121" s="3" t="s">
        <v>42</v>
      </c>
      <c r="R121" s="3" t="s">
        <v>25</v>
      </c>
      <c r="S121" s="3">
        <v>36</v>
      </c>
    </row>
    <row r="122" spans="1:19" ht="12.75">
      <c r="A122" s="2">
        <v>44047.771264895833</v>
      </c>
      <c r="B122" s="3" t="s">
        <v>19</v>
      </c>
      <c r="C122" s="3" t="s">
        <v>19</v>
      </c>
      <c r="D122" s="3" t="s">
        <v>19</v>
      </c>
      <c r="E122" s="3" t="s">
        <v>19</v>
      </c>
      <c r="F122" s="3" t="s">
        <v>19</v>
      </c>
      <c r="G122" s="3" t="s">
        <v>32</v>
      </c>
      <c r="J122" s="3" t="s">
        <v>19</v>
      </c>
      <c r="K122" s="3" t="s">
        <v>19</v>
      </c>
      <c r="L122" s="3" t="s">
        <v>19</v>
      </c>
      <c r="M122" s="3" t="s">
        <v>19</v>
      </c>
      <c r="N122" s="3" t="s">
        <v>19</v>
      </c>
      <c r="O122" s="3" t="s">
        <v>19</v>
      </c>
      <c r="P122" s="3" t="s">
        <v>19</v>
      </c>
      <c r="R122" s="3" t="s">
        <v>25</v>
      </c>
      <c r="S122" s="3">
        <v>35</v>
      </c>
    </row>
    <row r="123" spans="1:19" ht="12.75">
      <c r="A123" s="2">
        <v>44047.773146087959</v>
      </c>
      <c r="B123" s="3" t="s">
        <v>19</v>
      </c>
      <c r="C123" s="3" t="s">
        <v>19</v>
      </c>
      <c r="D123" s="3" t="s">
        <v>19</v>
      </c>
      <c r="E123" s="3" t="s">
        <v>19</v>
      </c>
      <c r="F123" s="3" t="s">
        <v>19</v>
      </c>
      <c r="G123" s="3" t="s">
        <v>32</v>
      </c>
      <c r="J123" s="3" t="s">
        <v>19</v>
      </c>
      <c r="K123" s="3" t="s">
        <v>19</v>
      </c>
      <c r="L123" s="3" t="s">
        <v>19</v>
      </c>
      <c r="M123" s="3" t="s">
        <v>19</v>
      </c>
      <c r="N123" s="3" t="s">
        <v>19</v>
      </c>
      <c r="O123" s="3" t="s">
        <v>19</v>
      </c>
      <c r="P123" s="3" t="s">
        <v>19</v>
      </c>
      <c r="R123" s="3" t="s">
        <v>25</v>
      </c>
      <c r="S123" s="3">
        <v>34</v>
      </c>
    </row>
    <row r="124" spans="1:19" ht="12.75">
      <c r="A124" s="2">
        <v>44047.778867951391</v>
      </c>
      <c r="B124" s="3" t="s">
        <v>19</v>
      </c>
      <c r="C124" s="3" t="s">
        <v>19</v>
      </c>
      <c r="D124" s="3" t="s">
        <v>19</v>
      </c>
      <c r="E124" s="3" t="s">
        <v>19</v>
      </c>
      <c r="F124" s="3" t="s">
        <v>19</v>
      </c>
      <c r="G124" s="3" t="s">
        <v>32</v>
      </c>
      <c r="J124" s="3" t="s">
        <v>19</v>
      </c>
      <c r="K124" s="3" t="s">
        <v>19</v>
      </c>
      <c r="L124" s="3" t="s">
        <v>19</v>
      </c>
      <c r="M124" s="3" t="s">
        <v>19</v>
      </c>
      <c r="N124" s="3" t="s">
        <v>19</v>
      </c>
      <c r="O124" s="3" t="s">
        <v>19</v>
      </c>
      <c r="P124" s="3" t="s">
        <v>19</v>
      </c>
      <c r="R124" s="3" t="s">
        <v>25</v>
      </c>
      <c r="S124" s="3">
        <v>39</v>
      </c>
    </row>
    <row r="125" spans="1:19" ht="12.75">
      <c r="A125" s="2">
        <v>44047.77979940972</v>
      </c>
      <c r="B125" s="3" t="s">
        <v>19</v>
      </c>
      <c r="C125" s="3" t="s">
        <v>19</v>
      </c>
      <c r="D125" s="3" t="s">
        <v>19</v>
      </c>
      <c r="E125" s="3" t="s">
        <v>19</v>
      </c>
      <c r="F125" s="3" t="s">
        <v>19</v>
      </c>
      <c r="G125" s="3" t="s">
        <v>32</v>
      </c>
      <c r="J125" s="3" t="s">
        <v>19</v>
      </c>
      <c r="K125" s="3" t="s">
        <v>19</v>
      </c>
      <c r="L125" s="3" t="s">
        <v>19</v>
      </c>
      <c r="M125" s="3" t="s">
        <v>19</v>
      </c>
      <c r="N125" s="3" t="s">
        <v>19</v>
      </c>
      <c r="O125" s="3" t="s">
        <v>19</v>
      </c>
      <c r="P125" s="3" t="s">
        <v>19</v>
      </c>
      <c r="R125" s="3" t="s">
        <v>25</v>
      </c>
      <c r="S125" s="3">
        <v>37</v>
      </c>
    </row>
    <row r="126" spans="1:19" ht="12.75">
      <c r="A126" s="2">
        <v>44047.78075873843</v>
      </c>
      <c r="B126" s="3" t="s">
        <v>19</v>
      </c>
      <c r="C126" s="3" t="s">
        <v>19</v>
      </c>
      <c r="D126" s="3" t="s">
        <v>19</v>
      </c>
      <c r="E126" s="3" t="s">
        <v>19</v>
      </c>
      <c r="F126" s="3" t="s">
        <v>19</v>
      </c>
      <c r="G126" s="3" t="s">
        <v>32</v>
      </c>
      <c r="J126" s="3" t="s">
        <v>19</v>
      </c>
      <c r="K126" s="3" t="s">
        <v>19</v>
      </c>
      <c r="L126" s="3" t="s">
        <v>19</v>
      </c>
      <c r="M126" s="3" t="s">
        <v>19</v>
      </c>
      <c r="N126" s="3" t="s">
        <v>19</v>
      </c>
      <c r="O126" s="3" t="s">
        <v>19</v>
      </c>
      <c r="P126" s="3" t="s">
        <v>19</v>
      </c>
      <c r="R126" s="3" t="s">
        <v>22</v>
      </c>
      <c r="S126" s="3">
        <v>39</v>
      </c>
    </row>
    <row r="127" spans="1:19" ht="12.75">
      <c r="A127" s="2">
        <v>44047.781584548611</v>
      </c>
      <c r="B127" s="3" t="s">
        <v>19</v>
      </c>
      <c r="C127" s="3" t="s">
        <v>19</v>
      </c>
      <c r="D127" s="3" t="s">
        <v>19</v>
      </c>
      <c r="E127" s="3" t="s">
        <v>19</v>
      </c>
      <c r="F127" s="3" t="s">
        <v>19</v>
      </c>
      <c r="G127" s="3" t="s">
        <v>32</v>
      </c>
      <c r="J127" s="3" t="s">
        <v>19</v>
      </c>
      <c r="K127" s="3" t="s">
        <v>19</v>
      </c>
      <c r="L127" s="3" t="s">
        <v>19</v>
      </c>
      <c r="M127" s="3" t="s">
        <v>19</v>
      </c>
      <c r="N127" s="3" t="s">
        <v>19</v>
      </c>
      <c r="O127" s="3" t="s">
        <v>19</v>
      </c>
      <c r="P127" s="3" t="s">
        <v>19</v>
      </c>
      <c r="R127" s="3" t="s">
        <v>25</v>
      </c>
      <c r="S127" s="3">
        <v>34</v>
      </c>
    </row>
    <row r="128" spans="1:19" ht="12.75">
      <c r="A128" s="2">
        <v>44047.782329861111</v>
      </c>
      <c r="B128" s="3" t="s">
        <v>19</v>
      </c>
      <c r="C128" s="3" t="s">
        <v>19</v>
      </c>
      <c r="D128" s="3" t="s">
        <v>19</v>
      </c>
      <c r="E128" s="3" t="s">
        <v>19</v>
      </c>
      <c r="F128" s="3" t="s">
        <v>19</v>
      </c>
      <c r="G128" s="3" t="s">
        <v>32</v>
      </c>
      <c r="J128" s="3" t="s">
        <v>19</v>
      </c>
      <c r="K128" s="3" t="s">
        <v>19</v>
      </c>
      <c r="L128" s="3" t="s">
        <v>19</v>
      </c>
      <c r="M128" s="3" t="s">
        <v>19</v>
      </c>
      <c r="N128" s="3" t="s">
        <v>19</v>
      </c>
      <c r="O128" s="3" t="s">
        <v>19</v>
      </c>
      <c r="P128" s="3" t="s">
        <v>19</v>
      </c>
      <c r="R128" s="3" t="s">
        <v>25</v>
      </c>
      <c r="S128" s="3">
        <v>35</v>
      </c>
    </row>
    <row r="129" spans="1:19" ht="12.75">
      <c r="A129" s="2">
        <v>44047.783165219909</v>
      </c>
      <c r="B129" s="3" t="s">
        <v>19</v>
      </c>
      <c r="C129" s="3" t="s">
        <v>19</v>
      </c>
      <c r="D129" s="3" t="s">
        <v>19</v>
      </c>
      <c r="E129" s="3" t="s">
        <v>19</v>
      </c>
      <c r="F129" s="3" t="s">
        <v>19</v>
      </c>
      <c r="G129" s="3" t="s">
        <v>32</v>
      </c>
      <c r="J129" s="3" t="s">
        <v>19</v>
      </c>
      <c r="K129" s="3" t="s">
        <v>19</v>
      </c>
      <c r="L129" s="3" t="s">
        <v>19</v>
      </c>
      <c r="M129" s="3" t="s">
        <v>19</v>
      </c>
      <c r="N129" s="3" t="s">
        <v>19</v>
      </c>
      <c r="O129" s="3" t="s">
        <v>19</v>
      </c>
      <c r="P129" s="3" t="s">
        <v>19</v>
      </c>
      <c r="R129" s="3" t="s">
        <v>25</v>
      </c>
      <c r="S129" s="3">
        <v>33</v>
      </c>
    </row>
    <row r="130" spans="1:19" ht="12.75">
      <c r="A130" s="2">
        <v>44047.784108310181</v>
      </c>
      <c r="B130" s="3" t="s">
        <v>19</v>
      </c>
      <c r="C130" s="3" t="s">
        <v>19</v>
      </c>
      <c r="D130" s="3" t="s">
        <v>19</v>
      </c>
      <c r="E130" s="3" t="s">
        <v>19</v>
      </c>
      <c r="F130" s="3" t="s">
        <v>19</v>
      </c>
      <c r="G130" s="3" t="s">
        <v>32</v>
      </c>
      <c r="J130" s="3" t="s">
        <v>19</v>
      </c>
      <c r="K130" s="3" t="s">
        <v>19</v>
      </c>
      <c r="L130" s="3" t="s">
        <v>19</v>
      </c>
      <c r="M130" s="3" t="s">
        <v>19</v>
      </c>
      <c r="N130" s="3" t="s">
        <v>19</v>
      </c>
      <c r="O130" s="3" t="s">
        <v>19</v>
      </c>
      <c r="P130" s="3" t="s">
        <v>19</v>
      </c>
      <c r="R130" s="3" t="s">
        <v>25</v>
      </c>
      <c r="S130" s="3">
        <v>36</v>
      </c>
    </row>
    <row r="131" spans="1:19" ht="12.75">
      <c r="A131" s="2">
        <v>44047.785012581022</v>
      </c>
      <c r="B131" s="3" t="s">
        <v>19</v>
      </c>
      <c r="C131" s="3" t="s">
        <v>19</v>
      </c>
      <c r="D131" s="3" t="s">
        <v>19</v>
      </c>
      <c r="E131" s="3" t="s">
        <v>19</v>
      </c>
      <c r="F131" s="3" t="s">
        <v>19</v>
      </c>
      <c r="G131" s="3" t="s">
        <v>32</v>
      </c>
      <c r="J131" s="3" t="s">
        <v>19</v>
      </c>
      <c r="K131" s="3" t="s">
        <v>19</v>
      </c>
      <c r="L131" s="3" t="s">
        <v>19</v>
      </c>
      <c r="M131" s="3" t="s">
        <v>19</v>
      </c>
      <c r="N131" s="3" t="s">
        <v>19</v>
      </c>
      <c r="O131" s="3" t="s">
        <v>19</v>
      </c>
      <c r="P131" s="3" t="s">
        <v>19</v>
      </c>
      <c r="R131" s="3" t="s">
        <v>25</v>
      </c>
      <c r="S131" s="3">
        <v>29</v>
      </c>
    </row>
    <row r="132" spans="1:19" ht="12.75">
      <c r="A132" s="2">
        <v>44047.785888356477</v>
      </c>
      <c r="B132" s="3" t="s">
        <v>19</v>
      </c>
      <c r="C132" s="3" t="s">
        <v>19</v>
      </c>
      <c r="D132" s="3" t="s">
        <v>19</v>
      </c>
      <c r="E132" s="3" t="s">
        <v>19</v>
      </c>
      <c r="F132" s="3" t="s">
        <v>19</v>
      </c>
      <c r="G132" s="3" t="s">
        <v>32</v>
      </c>
      <c r="J132" s="3" t="s">
        <v>19</v>
      </c>
      <c r="K132" s="3" t="s">
        <v>19</v>
      </c>
      <c r="L132" s="3" t="s">
        <v>19</v>
      </c>
      <c r="M132" s="3" t="s">
        <v>19</v>
      </c>
      <c r="N132" s="3" t="s">
        <v>19</v>
      </c>
      <c r="O132" s="3" t="s">
        <v>19</v>
      </c>
      <c r="P132" s="3" t="s">
        <v>19</v>
      </c>
      <c r="R132" s="3" t="s">
        <v>25</v>
      </c>
      <c r="S132" s="3">
        <v>30</v>
      </c>
    </row>
    <row r="133" spans="1:19" ht="12.75">
      <c r="A133" s="2">
        <v>44047.786622256943</v>
      </c>
      <c r="B133" s="3" t="s">
        <v>19</v>
      </c>
      <c r="C133" s="3" t="s">
        <v>19</v>
      </c>
      <c r="D133" s="3" t="s">
        <v>19</v>
      </c>
      <c r="E133" s="3" t="s">
        <v>19</v>
      </c>
      <c r="F133" s="3" t="s">
        <v>19</v>
      </c>
      <c r="G133" s="3" t="s">
        <v>32</v>
      </c>
      <c r="J133" s="3" t="s">
        <v>19</v>
      </c>
      <c r="K133" s="3" t="s">
        <v>19</v>
      </c>
      <c r="L133" s="3" t="s">
        <v>19</v>
      </c>
      <c r="M133" s="3" t="s">
        <v>19</v>
      </c>
      <c r="N133" s="3" t="s">
        <v>19</v>
      </c>
      <c r="O133" s="3" t="s">
        <v>19</v>
      </c>
      <c r="P133" s="3" t="s">
        <v>19</v>
      </c>
      <c r="R133" s="3" t="s">
        <v>25</v>
      </c>
      <c r="S133" s="3">
        <v>32</v>
      </c>
    </row>
    <row r="134" spans="1:19" ht="12.75">
      <c r="A134" s="2">
        <v>44048.191807870375</v>
      </c>
      <c r="B134" s="3" t="s">
        <v>19</v>
      </c>
      <c r="C134" s="3" t="s">
        <v>19</v>
      </c>
      <c r="D134" s="3" t="s">
        <v>19</v>
      </c>
      <c r="E134" s="3" t="s">
        <v>19</v>
      </c>
      <c r="F134" s="3" t="s">
        <v>19</v>
      </c>
      <c r="G134" s="3" t="s">
        <v>32</v>
      </c>
      <c r="H134" s="3" t="s">
        <v>19</v>
      </c>
      <c r="I134" s="3" t="s">
        <v>19</v>
      </c>
      <c r="J134" s="3" t="s">
        <v>19</v>
      </c>
      <c r="K134" s="3" t="s">
        <v>19</v>
      </c>
      <c r="L134" s="3" t="s">
        <v>19</v>
      </c>
      <c r="M134" s="3" t="s">
        <v>19</v>
      </c>
      <c r="N134" s="3" t="s">
        <v>19</v>
      </c>
      <c r="O134" s="3" t="s">
        <v>19</v>
      </c>
      <c r="P134" s="3" t="s">
        <v>19</v>
      </c>
      <c r="R134" s="3" t="s">
        <v>25</v>
      </c>
      <c r="S134" s="3">
        <v>35</v>
      </c>
    </row>
    <row r="135" spans="1:19" ht="12.75">
      <c r="A135" s="2">
        <v>44048.435487523151</v>
      </c>
      <c r="B135" s="3" t="s">
        <v>19</v>
      </c>
      <c r="C135" s="3" t="s">
        <v>19</v>
      </c>
      <c r="D135" s="3" t="s">
        <v>23</v>
      </c>
      <c r="F135" s="3" t="s">
        <v>19</v>
      </c>
      <c r="G135" s="3" t="s">
        <v>20</v>
      </c>
      <c r="I135" s="3" t="s">
        <v>19</v>
      </c>
      <c r="J135" s="3" t="s">
        <v>19</v>
      </c>
      <c r="K135" s="3" t="s">
        <v>24</v>
      </c>
      <c r="L135" s="3" t="s">
        <v>19</v>
      </c>
      <c r="M135" s="3" t="s">
        <v>19</v>
      </c>
      <c r="N135" s="3" t="s">
        <v>19</v>
      </c>
      <c r="O135" s="3" t="s">
        <v>19</v>
      </c>
      <c r="P135" s="3" t="s">
        <v>19</v>
      </c>
      <c r="Q135" s="3" t="s">
        <v>41</v>
      </c>
      <c r="R135" s="3" t="s">
        <v>25</v>
      </c>
      <c r="S135" s="3">
        <v>16</v>
      </c>
    </row>
    <row r="136" spans="1:19" ht="12.75">
      <c r="A136" s="2">
        <v>44048.446332430554</v>
      </c>
      <c r="B136" s="3" t="s">
        <v>19</v>
      </c>
      <c r="C136" s="3" t="s">
        <v>19</v>
      </c>
      <c r="D136" s="3" t="s">
        <v>23</v>
      </c>
      <c r="F136" s="3" t="s">
        <v>19</v>
      </c>
      <c r="G136" s="3" t="s">
        <v>20</v>
      </c>
      <c r="I136" s="3" t="s">
        <v>19</v>
      </c>
      <c r="J136" s="3" t="s">
        <v>19</v>
      </c>
      <c r="K136" s="3" t="s">
        <v>24</v>
      </c>
      <c r="M136" s="3" t="s">
        <v>19</v>
      </c>
      <c r="N136" s="3" t="s">
        <v>19</v>
      </c>
      <c r="O136" s="3" t="s">
        <v>19</v>
      </c>
      <c r="P136" s="3" t="s">
        <v>19</v>
      </c>
      <c r="R136" s="3" t="s">
        <v>25</v>
      </c>
      <c r="S136" s="3">
        <v>15</v>
      </c>
    </row>
    <row r="137" spans="1:19" ht="12.75">
      <c r="A137" s="2">
        <v>44048.520634305554</v>
      </c>
      <c r="B137" s="3" t="s">
        <v>19</v>
      </c>
      <c r="C137" s="3" t="s">
        <v>19</v>
      </c>
      <c r="D137" s="3" t="s">
        <v>19</v>
      </c>
      <c r="E137" s="3" t="s">
        <v>19</v>
      </c>
      <c r="F137" s="3" t="s">
        <v>19</v>
      </c>
      <c r="G137" s="3" t="s">
        <v>20</v>
      </c>
      <c r="I137" s="3" t="s">
        <v>19</v>
      </c>
      <c r="J137" s="3" t="s">
        <v>19</v>
      </c>
      <c r="K137" s="3" t="s">
        <v>19</v>
      </c>
      <c r="L137" s="3" t="s">
        <v>19</v>
      </c>
      <c r="M137" s="3" t="s">
        <v>19</v>
      </c>
      <c r="N137" s="3" t="s">
        <v>19</v>
      </c>
      <c r="O137" s="3" t="s">
        <v>19</v>
      </c>
      <c r="P137" s="3" t="s">
        <v>19</v>
      </c>
      <c r="R137" s="3" t="s">
        <v>25</v>
      </c>
    </row>
    <row r="138" spans="1:19" ht="12.75">
      <c r="A138" s="2">
        <v>44048.524227592592</v>
      </c>
      <c r="B138" s="3" t="s">
        <v>19</v>
      </c>
      <c r="C138" s="3" t="s">
        <v>19</v>
      </c>
      <c r="D138" s="3" t="s">
        <v>19</v>
      </c>
      <c r="E138" s="3" t="s">
        <v>19</v>
      </c>
      <c r="F138" s="3" t="s">
        <v>19</v>
      </c>
      <c r="G138" s="3" t="s">
        <v>20</v>
      </c>
      <c r="I138" s="3" t="s">
        <v>19</v>
      </c>
      <c r="J138" s="3" t="s">
        <v>19</v>
      </c>
      <c r="K138" s="3" t="s">
        <v>19</v>
      </c>
      <c r="L138" s="3" t="s">
        <v>19</v>
      </c>
      <c r="M138" s="3" t="s">
        <v>19</v>
      </c>
      <c r="N138" s="3" t="s">
        <v>19</v>
      </c>
      <c r="O138" s="3" t="s">
        <v>19</v>
      </c>
      <c r="P138" s="3" t="s">
        <v>19</v>
      </c>
      <c r="R138" s="3" t="s">
        <v>25</v>
      </c>
    </row>
    <row r="139" spans="1:19" ht="12.75">
      <c r="A139" s="2">
        <v>44048.526105648147</v>
      </c>
      <c r="B139" s="3" t="s">
        <v>19</v>
      </c>
      <c r="C139" s="3" t="s">
        <v>19</v>
      </c>
      <c r="D139" s="3" t="s">
        <v>19</v>
      </c>
      <c r="E139" s="3" t="s">
        <v>21</v>
      </c>
      <c r="F139" s="3" t="s">
        <v>19</v>
      </c>
      <c r="G139" s="3" t="s">
        <v>20</v>
      </c>
      <c r="I139" s="3" t="s">
        <v>19</v>
      </c>
      <c r="J139" s="3" t="s">
        <v>19</v>
      </c>
      <c r="K139" s="3" t="s">
        <v>19</v>
      </c>
      <c r="L139" s="3" t="s">
        <v>19</v>
      </c>
      <c r="M139" s="3" t="s">
        <v>19</v>
      </c>
      <c r="N139" s="3" t="s">
        <v>19</v>
      </c>
      <c r="O139" s="3" t="s">
        <v>19</v>
      </c>
      <c r="P139" s="3" t="s">
        <v>19</v>
      </c>
      <c r="Q139" s="3" t="s">
        <v>40</v>
      </c>
      <c r="R139" s="3" t="s">
        <v>25</v>
      </c>
      <c r="S139" s="3">
        <v>32</v>
      </c>
    </row>
    <row r="140" spans="1:19" ht="12.75">
      <c r="A140" s="2">
        <v>44048.56093206018</v>
      </c>
      <c r="B140" s="3" t="s">
        <v>19</v>
      </c>
      <c r="C140" s="3" t="s">
        <v>19</v>
      </c>
      <c r="D140" s="3" t="s">
        <v>19</v>
      </c>
      <c r="E140" s="3" t="s">
        <v>19</v>
      </c>
      <c r="F140" s="3" t="s">
        <v>19</v>
      </c>
      <c r="G140" s="3" t="s">
        <v>20</v>
      </c>
      <c r="I140" s="3" t="s">
        <v>19</v>
      </c>
      <c r="J140" s="3" t="s">
        <v>19</v>
      </c>
      <c r="K140" s="3" t="s">
        <v>19</v>
      </c>
      <c r="L140" s="3" t="s">
        <v>19</v>
      </c>
      <c r="M140" s="3" t="s">
        <v>19</v>
      </c>
      <c r="N140" s="3" t="s">
        <v>19</v>
      </c>
      <c r="O140" s="3" t="s">
        <v>19</v>
      </c>
      <c r="P140" s="3" t="s">
        <v>19</v>
      </c>
      <c r="R140" s="3" t="s">
        <v>25</v>
      </c>
    </row>
    <row r="141" spans="1:19" ht="12.75">
      <c r="A141" s="2">
        <v>44048.578866574069</v>
      </c>
      <c r="B141" s="3" t="s">
        <v>19</v>
      </c>
      <c r="C141" s="3" t="s">
        <v>19</v>
      </c>
      <c r="D141" s="3" t="s">
        <v>19</v>
      </c>
      <c r="E141" s="3" t="s">
        <v>19</v>
      </c>
      <c r="F141" s="3" t="s">
        <v>19</v>
      </c>
      <c r="G141" s="3" t="s">
        <v>20</v>
      </c>
      <c r="I141" s="3" t="s">
        <v>19</v>
      </c>
      <c r="J141" s="3" t="s">
        <v>19</v>
      </c>
      <c r="K141" s="3" t="s">
        <v>24</v>
      </c>
      <c r="M141" s="3" t="s">
        <v>19</v>
      </c>
      <c r="N141" s="3" t="s">
        <v>19</v>
      </c>
      <c r="O141" s="3" t="s">
        <v>19</v>
      </c>
      <c r="P141" s="3" t="s">
        <v>19</v>
      </c>
      <c r="R141" s="3" t="s">
        <v>25</v>
      </c>
      <c r="S141" s="3">
        <v>16</v>
      </c>
    </row>
    <row r="142" spans="1:19" ht="12.75">
      <c r="A142" s="2">
        <v>44048.648448391206</v>
      </c>
      <c r="B142" s="3" t="s">
        <v>19</v>
      </c>
      <c r="C142" s="3" t="s">
        <v>19</v>
      </c>
      <c r="D142" s="3" t="s">
        <v>19</v>
      </c>
      <c r="E142" s="3" t="s">
        <v>19</v>
      </c>
      <c r="F142" s="3" t="s">
        <v>19</v>
      </c>
      <c r="G142" s="3" t="s">
        <v>20</v>
      </c>
      <c r="I142" s="3" t="s">
        <v>19</v>
      </c>
      <c r="J142" s="3" t="s">
        <v>19</v>
      </c>
      <c r="K142" s="3" t="s">
        <v>24</v>
      </c>
      <c r="M142" s="3" t="s">
        <v>19</v>
      </c>
      <c r="N142" s="3" t="s">
        <v>19</v>
      </c>
      <c r="O142" s="3" t="s">
        <v>19</v>
      </c>
      <c r="P142" s="3" t="s">
        <v>19</v>
      </c>
      <c r="R142" s="3" t="s">
        <v>25</v>
      </c>
      <c r="S142" s="3">
        <v>52</v>
      </c>
    </row>
    <row r="143" spans="1:19" ht="12.75">
      <c r="A143" s="2">
        <v>44048.658917256944</v>
      </c>
      <c r="B143" s="3" t="s">
        <v>19</v>
      </c>
      <c r="C143" s="3" t="s">
        <v>19</v>
      </c>
      <c r="D143" s="3" t="s">
        <v>23</v>
      </c>
      <c r="F143" s="3" t="s">
        <v>19</v>
      </c>
      <c r="G143" s="3" t="s">
        <v>20</v>
      </c>
      <c r="I143" s="3" t="s">
        <v>19</v>
      </c>
      <c r="J143" s="3" t="s">
        <v>19</v>
      </c>
      <c r="K143" s="3" t="s">
        <v>19</v>
      </c>
      <c r="L143" s="3" t="s">
        <v>19</v>
      </c>
      <c r="M143" s="3" t="s">
        <v>19</v>
      </c>
      <c r="N143" s="3" t="s">
        <v>19</v>
      </c>
      <c r="O143" s="3" t="s">
        <v>19</v>
      </c>
      <c r="P143" s="3" t="s">
        <v>19</v>
      </c>
      <c r="R143" s="3" t="s">
        <v>25</v>
      </c>
      <c r="S143" s="3">
        <v>13</v>
      </c>
    </row>
    <row r="144" spans="1:19" ht="12.75">
      <c r="A144" s="2">
        <v>44048.696532731483</v>
      </c>
      <c r="B144" s="3" t="s">
        <v>19</v>
      </c>
      <c r="C144" s="3" t="s">
        <v>19</v>
      </c>
      <c r="D144" s="3" t="s">
        <v>19</v>
      </c>
      <c r="E144" s="3" t="s">
        <v>19</v>
      </c>
      <c r="F144" s="3" t="s">
        <v>19</v>
      </c>
      <c r="G144" s="3" t="s">
        <v>20</v>
      </c>
      <c r="I144" s="3" t="s">
        <v>19</v>
      </c>
      <c r="J144" s="3" t="s">
        <v>19</v>
      </c>
      <c r="K144" s="3" t="s">
        <v>19</v>
      </c>
      <c r="L144" s="3" t="s">
        <v>19</v>
      </c>
      <c r="M144" s="3" t="s">
        <v>19</v>
      </c>
      <c r="N144" s="3" t="s">
        <v>19</v>
      </c>
      <c r="O144" s="3" t="s">
        <v>19</v>
      </c>
      <c r="P144" s="3" t="s">
        <v>19</v>
      </c>
      <c r="R144" s="3" t="s">
        <v>25</v>
      </c>
      <c r="S144" s="3">
        <v>40</v>
      </c>
    </row>
    <row r="145" spans="1:19" ht="12.75">
      <c r="A145" s="2">
        <v>44049.449892997683</v>
      </c>
      <c r="B145" s="3" t="s">
        <v>19</v>
      </c>
      <c r="C145" s="3" t="s">
        <v>19</v>
      </c>
      <c r="D145" s="3" t="s">
        <v>23</v>
      </c>
      <c r="F145" s="3" t="s">
        <v>19</v>
      </c>
      <c r="G145" s="3" t="s">
        <v>20</v>
      </c>
      <c r="I145" s="3" t="s">
        <v>21</v>
      </c>
      <c r="J145" s="3" t="s">
        <v>19</v>
      </c>
      <c r="K145" s="3" t="s">
        <v>24</v>
      </c>
      <c r="L145" s="3" t="s">
        <v>19</v>
      </c>
      <c r="M145" s="3" t="s">
        <v>19</v>
      </c>
      <c r="N145" s="3" t="s">
        <v>19</v>
      </c>
      <c r="O145" s="3" t="s">
        <v>19</v>
      </c>
      <c r="P145" s="3" t="s">
        <v>19</v>
      </c>
      <c r="S145" s="3">
        <v>16</v>
      </c>
    </row>
    <row r="146" spans="1:19" ht="12.75">
      <c r="A146" s="2">
        <v>44049.453433275463</v>
      </c>
      <c r="B146" s="3" t="s">
        <v>19</v>
      </c>
      <c r="C146" s="3" t="s">
        <v>19</v>
      </c>
      <c r="D146" s="3" t="s">
        <v>19</v>
      </c>
      <c r="E146" s="3" t="s">
        <v>19</v>
      </c>
      <c r="F146" s="3" t="s">
        <v>19</v>
      </c>
      <c r="G146" s="3" t="s">
        <v>20</v>
      </c>
      <c r="I146" s="3" t="s">
        <v>19</v>
      </c>
      <c r="J146" s="3" t="s">
        <v>19</v>
      </c>
      <c r="K146" s="3" t="s">
        <v>24</v>
      </c>
      <c r="M146" s="3" t="s">
        <v>19</v>
      </c>
      <c r="N146" s="3" t="s">
        <v>19</v>
      </c>
      <c r="O146" s="3" t="s">
        <v>19</v>
      </c>
      <c r="P146" s="3" t="s">
        <v>19</v>
      </c>
      <c r="R146" s="3" t="s">
        <v>25</v>
      </c>
      <c r="S146" s="3">
        <v>35</v>
      </c>
    </row>
    <row r="147" spans="1:19" ht="12.75">
      <c r="A147" s="2">
        <v>44049.461658703702</v>
      </c>
      <c r="B147" s="3" t="s">
        <v>19</v>
      </c>
      <c r="C147" s="3" t="s">
        <v>19</v>
      </c>
      <c r="D147" s="3" t="s">
        <v>19</v>
      </c>
      <c r="E147" s="3" t="s">
        <v>19</v>
      </c>
      <c r="F147" s="3" t="s">
        <v>21</v>
      </c>
      <c r="G147" s="3" t="s">
        <v>20</v>
      </c>
      <c r="I147" s="3" t="s">
        <v>19</v>
      </c>
      <c r="J147" s="3" t="s">
        <v>19</v>
      </c>
      <c r="K147" s="3" t="s">
        <v>19</v>
      </c>
      <c r="L147" s="3" t="s">
        <v>19</v>
      </c>
      <c r="M147" s="3" t="s">
        <v>19</v>
      </c>
      <c r="N147" s="3" t="s">
        <v>19</v>
      </c>
      <c r="O147" s="3" t="s">
        <v>19</v>
      </c>
      <c r="P147" s="3" t="s">
        <v>19</v>
      </c>
      <c r="R147" s="3" t="s">
        <v>25</v>
      </c>
      <c r="S147" s="3">
        <v>33</v>
      </c>
    </row>
    <row r="148" spans="1:19" ht="12.75">
      <c r="A148" s="2">
        <v>44049.484540162041</v>
      </c>
      <c r="B148" s="3" t="s">
        <v>26</v>
      </c>
      <c r="D148" s="3" t="s">
        <v>23</v>
      </c>
      <c r="F148" s="3" t="s">
        <v>19</v>
      </c>
      <c r="G148" s="3" t="s">
        <v>20</v>
      </c>
      <c r="I148" s="3" t="s">
        <v>19</v>
      </c>
      <c r="J148" s="3" t="s">
        <v>19</v>
      </c>
      <c r="K148" s="3" t="s">
        <v>24</v>
      </c>
      <c r="M148" s="3" t="s">
        <v>19</v>
      </c>
      <c r="N148" s="3" t="s">
        <v>19</v>
      </c>
      <c r="O148" s="3" t="s">
        <v>19</v>
      </c>
      <c r="P148" s="3" t="s">
        <v>21</v>
      </c>
      <c r="R148" s="3" t="s">
        <v>22</v>
      </c>
      <c r="S148" s="3">
        <v>53</v>
      </c>
    </row>
    <row r="149" spans="1:19" ht="12.75">
      <c r="A149" s="2">
        <v>44049.506119699072</v>
      </c>
      <c r="B149" s="3" t="s">
        <v>19</v>
      </c>
      <c r="C149" s="3" t="s">
        <v>19</v>
      </c>
      <c r="D149" s="3" t="s">
        <v>19</v>
      </c>
      <c r="E149" s="3" t="s">
        <v>19</v>
      </c>
      <c r="F149" s="3" t="s">
        <v>19</v>
      </c>
      <c r="G149" s="3" t="s">
        <v>20</v>
      </c>
      <c r="I149" s="3" t="s">
        <v>19</v>
      </c>
      <c r="J149" s="3" t="s">
        <v>19</v>
      </c>
      <c r="K149" s="3" t="s">
        <v>24</v>
      </c>
      <c r="M149" s="3" t="s">
        <v>19</v>
      </c>
      <c r="N149" s="3" t="s">
        <v>19</v>
      </c>
      <c r="O149" s="3" t="s">
        <v>19</v>
      </c>
      <c r="P149" s="3" t="s">
        <v>19</v>
      </c>
      <c r="R149" s="3" t="s">
        <v>25</v>
      </c>
      <c r="S149" s="3">
        <v>32</v>
      </c>
    </row>
    <row r="150" spans="1:19" ht="12.75">
      <c r="A150" s="2">
        <v>44049.517069224537</v>
      </c>
      <c r="B150" s="3" t="s">
        <v>19</v>
      </c>
      <c r="C150" s="3" t="s">
        <v>19</v>
      </c>
      <c r="D150" s="3" t="s">
        <v>19</v>
      </c>
      <c r="E150" s="3" t="s">
        <v>19</v>
      </c>
      <c r="F150" s="3" t="s">
        <v>19</v>
      </c>
      <c r="G150" s="3" t="s">
        <v>20</v>
      </c>
      <c r="I150" s="3" t="s">
        <v>19</v>
      </c>
      <c r="J150" s="3" t="s">
        <v>19</v>
      </c>
      <c r="K150" s="3" t="s">
        <v>24</v>
      </c>
      <c r="M150" s="3" t="s">
        <v>19</v>
      </c>
      <c r="N150" s="3" t="s">
        <v>19</v>
      </c>
      <c r="O150" s="3" t="s">
        <v>19</v>
      </c>
      <c r="P150" s="3" t="s">
        <v>19</v>
      </c>
      <c r="R150" s="3" t="s">
        <v>25</v>
      </c>
      <c r="S150" s="3">
        <v>31</v>
      </c>
    </row>
    <row r="151" spans="1:19" ht="12.75">
      <c r="A151" s="2">
        <v>44049.528208946758</v>
      </c>
      <c r="B151" s="3" t="s">
        <v>26</v>
      </c>
      <c r="C151" s="3" t="s">
        <v>19</v>
      </c>
      <c r="D151" s="3" t="s">
        <v>23</v>
      </c>
      <c r="F151" s="3" t="s">
        <v>19</v>
      </c>
      <c r="G151" s="3" t="s">
        <v>20</v>
      </c>
      <c r="I151" s="3" t="s">
        <v>19</v>
      </c>
      <c r="J151" s="3" t="s">
        <v>19</v>
      </c>
      <c r="K151" s="3" t="s">
        <v>24</v>
      </c>
      <c r="L151" s="3" t="s">
        <v>19</v>
      </c>
      <c r="M151" s="3" t="s">
        <v>19</v>
      </c>
      <c r="N151" s="3" t="s">
        <v>19</v>
      </c>
      <c r="O151" s="3" t="s">
        <v>19</v>
      </c>
      <c r="P151" s="3" t="s">
        <v>19</v>
      </c>
      <c r="R151" s="3" t="s">
        <v>25</v>
      </c>
    </row>
    <row r="152" spans="1:19" ht="12.75">
      <c r="A152" s="2">
        <v>44049.537428402778</v>
      </c>
      <c r="B152" s="3" t="s">
        <v>19</v>
      </c>
      <c r="C152" s="3" t="s">
        <v>19</v>
      </c>
      <c r="D152" s="3" t="s">
        <v>19</v>
      </c>
      <c r="E152" s="3" t="s">
        <v>19</v>
      </c>
      <c r="F152" s="3" t="s">
        <v>19</v>
      </c>
      <c r="G152" s="3" t="s">
        <v>20</v>
      </c>
      <c r="I152" s="3" t="s">
        <v>19</v>
      </c>
      <c r="J152" s="3" t="s">
        <v>19</v>
      </c>
      <c r="K152" s="3" t="s">
        <v>24</v>
      </c>
      <c r="M152" s="3" t="s">
        <v>19</v>
      </c>
      <c r="N152" s="3" t="s">
        <v>19</v>
      </c>
      <c r="O152" s="3" t="s">
        <v>19</v>
      </c>
      <c r="P152" s="3" t="s">
        <v>19</v>
      </c>
      <c r="R152" s="3" t="s">
        <v>25</v>
      </c>
      <c r="S152" s="3">
        <v>48</v>
      </c>
    </row>
    <row r="153" spans="1:19" ht="12.75">
      <c r="A153" s="2">
        <v>44049.541065775462</v>
      </c>
      <c r="B153" s="3" t="s">
        <v>19</v>
      </c>
      <c r="C153" s="3" t="s">
        <v>19</v>
      </c>
      <c r="D153" s="3" t="s">
        <v>23</v>
      </c>
      <c r="E153" s="3" t="s">
        <v>19</v>
      </c>
      <c r="F153" s="3" t="s">
        <v>19</v>
      </c>
      <c r="G153" s="3" t="s">
        <v>20</v>
      </c>
      <c r="H153" s="3" t="s">
        <v>19</v>
      </c>
      <c r="I153" s="3" t="s">
        <v>19</v>
      </c>
      <c r="J153" s="3" t="s">
        <v>19</v>
      </c>
      <c r="K153" s="3" t="s">
        <v>19</v>
      </c>
      <c r="L153" s="3" t="s">
        <v>19</v>
      </c>
      <c r="M153" s="3" t="s">
        <v>19</v>
      </c>
      <c r="N153" s="3" t="s">
        <v>19</v>
      </c>
      <c r="O153" s="3" t="s">
        <v>19</v>
      </c>
      <c r="P153" s="3" t="s">
        <v>19</v>
      </c>
      <c r="R153" s="3" t="s">
        <v>25</v>
      </c>
      <c r="S153" s="3">
        <v>45</v>
      </c>
    </row>
    <row r="154" spans="1:19" ht="12.75">
      <c r="A154" s="2">
        <v>44049.672928726854</v>
      </c>
      <c r="B154" s="3" t="s">
        <v>19</v>
      </c>
      <c r="C154" s="3" t="s">
        <v>19</v>
      </c>
      <c r="D154" s="3" t="s">
        <v>19</v>
      </c>
      <c r="E154" s="3" t="s">
        <v>19</v>
      </c>
      <c r="F154" s="3" t="s">
        <v>19</v>
      </c>
      <c r="G154" s="3" t="s">
        <v>20</v>
      </c>
      <c r="I154" s="3" t="s">
        <v>19</v>
      </c>
      <c r="J154" s="3" t="s">
        <v>19</v>
      </c>
      <c r="K154" s="3" t="s">
        <v>19</v>
      </c>
      <c r="L154" s="3" t="s">
        <v>19</v>
      </c>
      <c r="M154" s="3" t="s">
        <v>19</v>
      </c>
      <c r="N154" s="3" t="s">
        <v>19</v>
      </c>
      <c r="O154" s="3" t="s">
        <v>19</v>
      </c>
      <c r="P154" s="3" t="s">
        <v>19</v>
      </c>
      <c r="R154" s="3" t="s">
        <v>25</v>
      </c>
      <c r="S154" s="3">
        <v>35</v>
      </c>
    </row>
    <row r="155" spans="1:19" ht="12.75">
      <c r="A155" s="2">
        <v>44049.696169988427</v>
      </c>
      <c r="B155" s="3" t="s">
        <v>19</v>
      </c>
      <c r="C155" s="3" t="s">
        <v>19</v>
      </c>
      <c r="D155" s="3" t="s">
        <v>19</v>
      </c>
      <c r="E155" s="3" t="s">
        <v>19</v>
      </c>
      <c r="F155" s="3" t="s">
        <v>19</v>
      </c>
      <c r="G155" s="3" t="s">
        <v>20</v>
      </c>
      <c r="H155" s="3" t="s">
        <v>19</v>
      </c>
      <c r="I155" s="3" t="s">
        <v>19</v>
      </c>
      <c r="J155" s="3" t="s">
        <v>19</v>
      </c>
      <c r="K155" s="3" t="s">
        <v>19</v>
      </c>
      <c r="L155" s="3" t="s">
        <v>19</v>
      </c>
      <c r="M155" s="3" t="s">
        <v>19</v>
      </c>
      <c r="N155" s="3" t="s">
        <v>19</v>
      </c>
      <c r="O155" s="3" t="s">
        <v>19</v>
      </c>
      <c r="P155" s="3" t="s">
        <v>19</v>
      </c>
      <c r="Q155" s="3" t="s">
        <v>21</v>
      </c>
      <c r="R155" s="3" t="s">
        <v>25</v>
      </c>
      <c r="S155" s="3">
        <v>47</v>
      </c>
    </row>
    <row r="156" spans="1:19" ht="12.75">
      <c r="A156" s="2">
        <v>44049.73542114583</v>
      </c>
      <c r="B156" s="3" t="s">
        <v>19</v>
      </c>
      <c r="C156" s="3" t="s">
        <v>19</v>
      </c>
      <c r="D156" s="3" t="s">
        <v>19</v>
      </c>
      <c r="E156" s="3" t="s">
        <v>19</v>
      </c>
      <c r="F156" s="3" t="s">
        <v>19</v>
      </c>
      <c r="G156" s="3" t="s">
        <v>20</v>
      </c>
      <c r="H156" s="3" t="s">
        <v>19</v>
      </c>
      <c r="I156" s="3" t="s">
        <v>19</v>
      </c>
      <c r="J156" s="3" t="s">
        <v>19</v>
      </c>
      <c r="K156" s="3" t="s">
        <v>19</v>
      </c>
      <c r="L156" s="3" t="s">
        <v>19</v>
      </c>
      <c r="M156" s="3" t="s">
        <v>19</v>
      </c>
      <c r="N156" s="3" t="s">
        <v>19</v>
      </c>
      <c r="O156" s="3" t="s">
        <v>19</v>
      </c>
      <c r="P156" s="3" t="s">
        <v>19</v>
      </c>
      <c r="R156" s="3" t="s">
        <v>25</v>
      </c>
      <c r="S156" s="3">
        <v>49</v>
      </c>
    </row>
    <row r="157" spans="1:19" ht="12.75">
      <c r="A157" s="2">
        <v>44049.766296273148</v>
      </c>
      <c r="B157" s="3" t="s">
        <v>26</v>
      </c>
      <c r="D157" s="3" t="s">
        <v>23</v>
      </c>
      <c r="F157" s="3" t="s">
        <v>19</v>
      </c>
      <c r="G157" s="3" t="s">
        <v>20</v>
      </c>
      <c r="I157" s="3" t="s">
        <v>19</v>
      </c>
      <c r="J157" s="3" t="s">
        <v>19</v>
      </c>
      <c r="K157" s="3" t="s">
        <v>24</v>
      </c>
      <c r="M157" s="3" t="s">
        <v>19</v>
      </c>
      <c r="N157" s="3" t="s">
        <v>19</v>
      </c>
      <c r="O157" s="3" t="s">
        <v>19</v>
      </c>
      <c r="P157" s="3" t="s">
        <v>19</v>
      </c>
      <c r="R157" s="3" t="s">
        <v>22</v>
      </c>
      <c r="S157" s="3">
        <v>13</v>
      </c>
    </row>
    <row r="158" spans="1:19" ht="12.75">
      <c r="A158" s="2">
        <v>44049.773732187503</v>
      </c>
      <c r="B158" s="3" t="s">
        <v>19</v>
      </c>
      <c r="C158" s="3" t="s">
        <v>19</v>
      </c>
      <c r="D158" s="3" t="s">
        <v>19</v>
      </c>
      <c r="E158" s="3" t="s">
        <v>19</v>
      </c>
      <c r="F158" s="3" t="s">
        <v>19</v>
      </c>
      <c r="G158" s="3" t="s">
        <v>20</v>
      </c>
      <c r="I158" s="3" t="s">
        <v>19</v>
      </c>
      <c r="J158" s="3" t="s">
        <v>19</v>
      </c>
      <c r="K158" s="3" t="s">
        <v>24</v>
      </c>
      <c r="N158" s="3" t="s">
        <v>19</v>
      </c>
      <c r="O158" s="3" t="s">
        <v>19</v>
      </c>
      <c r="P158" s="3" t="s">
        <v>19</v>
      </c>
      <c r="R158" s="3" t="s">
        <v>25</v>
      </c>
      <c r="S158" s="3">
        <v>29</v>
      </c>
    </row>
    <row r="159" spans="1:19" ht="12.75">
      <c r="A159" s="2">
        <v>44049.774387523154</v>
      </c>
      <c r="B159" s="3" t="s">
        <v>19</v>
      </c>
      <c r="C159" s="3" t="s">
        <v>19</v>
      </c>
      <c r="D159" s="3" t="s">
        <v>19</v>
      </c>
      <c r="E159" s="3" t="s">
        <v>19</v>
      </c>
      <c r="F159" s="3" t="s">
        <v>19</v>
      </c>
      <c r="G159" s="3" t="s">
        <v>20</v>
      </c>
      <c r="I159" s="3" t="s">
        <v>19</v>
      </c>
      <c r="J159" s="3" t="s">
        <v>19</v>
      </c>
      <c r="K159" s="3" t="s">
        <v>24</v>
      </c>
      <c r="M159" s="3" t="s">
        <v>19</v>
      </c>
      <c r="N159" s="3" t="s">
        <v>19</v>
      </c>
      <c r="O159" s="3" t="s">
        <v>19</v>
      </c>
      <c r="P159" s="3" t="s">
        <v>19</v>
      </c>
      <c r="R159" s="3" t="s">
        <v>25</v>
      </c>
      <c r="S159" s="3">
        <v>47</v>
      </c>
    </row>
    <row r="160" spans="1:19" ht="12.75">
      <c r="A160" s="2">
        <v>44049.82518644676</v>
      </c>
      <c r="B160" s="3" t="s">
        <v>19</v>
      </c>
      <c r="C160" s="3" t="s">
        <v>19</v>
      </c>
      <c r="D160" s="3" t="s">
        <v>19</v>
      </c>
      <c r="E160" s="3" t="s">
        <v>19</v>
      </c>
      <c r="F160" s="3" t="s">
        <v>19</v>
      </c>
      <c r="G160" s="3" t="s">
        <v>20</v>
      </c>
      <c r="I160" s="3" t="s">
        <v>19</v>
      </c>
      <c r="J160" s="3" t="s">
        <v>19</v>
      </c>
      <c r="K160" s="3" t="s">
        <v>19</v>
      </c>
      <c r="L160" s="3" t="s">
        <v>19</v>
      </c>
      <c r="M160" s="3" t="s">
        <v>19</v>
      </c>
      <c r="N160" s="3" t="s">
        <v>19</v>
      </c>
      <c r="O160" s="3" t="s">
        <v>19</v>
      </c>
      <c r="P160" s="3" t="s">
        <v>19</v>
      </c>
      <c r="R160" s="3" t="s">
        <v>25</v>
      </c>
      <c r="S160" s="3">
        <v>40</v>
      </c>
    </row>
    <row r="161" spans="1:19" ht="12.75">
      <c r="A161" s="2">
        <v>44049.852559328705</v>
      </c>
      <c r="B161" s="3" t="s">
        <v>26</v>
      </c>
      <c r="D161" s="3" t="s">
        <v>23</v>
      </c>
      <c r="F161" s="3" t="s">
        <v>19</v>
      </c>
      <c r="G161" s="3" t="s">
        <v>20</v>
      </c>
      <c r="I161" s="3" t="s">
        <v>19</v>
      </c>
      <c r="J161" s="3" t="s">
        <v>19</v>
      </c>
      <c r="K161" s="3" t="s">
        <v>19</v>
      </c>
      <c r="L161" s="3" t="s">
        <v>19</v>
      </c>
      <c r="M161" s="3" t="s">
        <v>19</v>
      </c>
      <c r="N161" s="3" t="s">
        <v>19</v>
      </c>
      <c r="O161" s="3" t="s">
        <v>19</v>
      </c>
      <c r="P161" s="3" t="s">
        <v>19</v>
      </c>
      <c r="R161" s="3" t="s">
        <v>25</v>
      </c>
      <c r="S161" s="3">
        <v>32</v>
      </c>
    </row>
    <row r="162" spans="1:19" ht="12.75">
      <c r="A162" s="2">
        <v>44049.937521990738</v>
      </c>
      <c r="B162" s="3" t="s">
        <v>19</v>
      </c>
      <c r="C162" s="3" t="s">
        <v>19</v>
      </c>
      <c r="D162" s="3" t="s">
        <v>19</v>
      </c>
      <c r="E162" s="3" t="s">
        <v>21</v>
      </c>
      <c r="F162" s="3" t="s">
        <v>19</v>
      </c>
      <c r="G162" s="3" t="s">
        <v>20</v>
      </c>
      <c r="H162" s="3" t="s">
        <v>21</v>
      </c>
      <c r="I162" s="3" t="s">
        <v>19</v>
      </c>
      <c r="J162" s="3" t="s">
        <v>19</v>
      </c>
      <c r="K162" s="3" t="s">
        <v>19</v>
      </c>
      <c r="L162" s="3" t="s">
        <v>19</v>
      </c>
      <c r="M162" s="3" t="s">
        <v>19</v>
      </c>
      <c r="N162" s="3" t="s">
        <v>19</v>
      </c>
      <c r="O162" s="3" t="s">
        <v>19</v>
      </c>
      <c r="P162" s="3" t="s">
        <v>19</v>
      </c>
      <c r="R162" s="3" t="s">
        <v>22</v>
      </c>
      <c r="S162" s="3">
        <v>39</v>
      </c>
    </row>
    <row r="163" spans="1:19" ht="12.75">
      <c r="A163" s="2">
        <v>44051.358780474533</v>
      </c>
      <c r="B163" s="3" t="s">
        <v>19</v>
      </c>
      <c r="C163" s="3" t="s">
        <v>19</v>
      </c>
      <c r="D163" s="3" t="s">
        <v>19</v>
      </c>
      <c r="E163" s="3" t="s">
        <v>19</v>
      </c>
      <c r="F163" s="3" t="s">
        <v>19</v>
      </c>
      <c r="G163" s="3" t="s">
        <v>20</v>
      </c>
      <c r="I163" s="3" t="s">
        <v>19</v>
      </c>
      <c r="J163" s="3" t="s">
        <v>19</v>
      </c>
      <c r="K163" s="3" t="s">
        <v>24</v>
      </c>
      <c r="M163" s="3" t="s">
        <v>19</v>
      </c>
      <c r="N163" s="3" t="s">
        <v>19</v>
      </c>
      <c r="O163" s="3" t="s">
        <v>19</v>
      </c>
      <c r="P163" s="3" t="s">
        <v>19</v>
      </c>
      <c r="R163" s="3" t="s">
        <v>25</v>
      </c>
      <c r="S163" s="3">
        <v>42</v>
      </c>
    </row>
    <row r="164" spans="1:19" ht="12.75">
      <c r="A164" s="2">
        <v>44051.359973692131</v>
      </c>
      <c r="B164" s="3" t="s">
        <v>19</v>
      </c>
      <c r="C164" s="3" t="s">
        <v>19</v>
      </c>
      <c r="D164" s="3" t="s">
        <v>19</v>
      </c>
      <c r="E164" s="3" t="s">
        <v>19</v>
      </c>
      <c r="F164" s="3" t="s">
        <v>19</v>
      </c>
      <c r="G164" s="3" t="s">
        <v>20</v>
      </c>
      <c r="I164" s="3" t="s">
        <v>19</v>
      </c>
      <c r="J164" s="3" t="s">
        <v>19</v>
      </c>
      <c r="K164" s="3" t="s">
        <v>19</v>
      </c>
      <c r="L164" s="3" t="s">
        <v>19</v>
      </c>
      <c r="M164" s="3" t="s">
        <v>19</v>
      </c>
      <c r="N164" s="3" t="s">
        <v>19</v>
      </c>
      <c r="O164" s="3" t="s">
        <v>19</v>
      </c>
      <c r="P164" s="3" t="s">
        <v>19</v>
      </c>
      <c r="R164" s="3" t="s">
        <v>22</v>
      </c>
      <c r="S164" s="3">
        <v>42</v>
      </c>
    </row>
    <row r="165" spans="1:19" ht="12.75">
      <c r="A165" s="2">
        <v>44051.517828634256</v>
      </c>
      <c r="B165" s="3" t="s">
        <v>19</v>
      </c>
      <c r="C165" s="3" t="s">
        <v>19</v>
      </c>
      <c r="D165" s="3" t="s">
        <v>19</v>
      </c>
      <c r="E165" s="3" t="s">
        <v>19</v>
      </c>
      <c r="F165" s="3" t="s">
        <v>19</v>
      </c>
      <c r="G165" s="3" t="s">
        <v>20</v>
      </c>
      <c r="H165" s="3" t="s">
        <v>19</v>
      </c>
      <c r="I165" s="3" t="s">
        <v>19</v>
      </c>
      <c r="J165" s="3" t="s">
        <v>19</v>
      </c>
      <c r="K165" s="3" t="s">
        <v>19</v>
      </c>
      <c r="L165" s="3" t="s">
        <v>19</v>
      </c>
      <c r="M165" s="3" t="s">
        <v>19</v>
      </c>
      <c r="N165" s="3" t="s">
        <v>19</v>
      </c>
      <c r="O165" s="3" t="s">
        <v>19</v>
      </c>
      <c r="P165" s="3" t="s">
        <v>19</v>
      </c>
      <c r="R165" s="3" t="s">
        <v>25</v>
      </c>
      <c r="S165" s="3">
        <v>37</v>
      </c>
    </row>
    <row r="166" spans="1:19" ht="12.75">
      <c r="A166" s="2">
        <v>44051.673092997684</v>
      </c>
      <c r="B166" s="3" t="s">
        <v>19</v>
      </c>
      <c r="C166" s="3" t="s">
        <v>19</v>
      </c>
      <c r="D166" s="3" t="s">
        <v>19</v>
      </c>
      <c r="E166" s="3" t="s">
        <v>19</v>
      </c>
      <c r="F166" s="3" t="s">
        <v>19</v>
      </c>
      <c r="G166" s="3" t="s">
        <v>20</v>
      </c>
      <c r="I166" s="3" t="s">
        <v>19</v>
      </c>
      <c r="J166" s="3" t="s">
        <v>19</v>
      </c>
      <c r="K166" s="3" t="s">
        <v>19</v>
      </c>
      <c r="L166" s="3" t="s">
        <v>19</v>
      </c>
      <c r="M166" s="3" t="s">
        <v>19</v>
      </c>
      <c r="N166" s="3" t="s">
        <v>19</v>
      </c>
      <c r="O166" s="3" t="s">
        <v>19</v>
      </c>
      <c r="P166" s="3" t="s">
        <v>19</v>
      </c>
      <c r="R166" s="3" t="s">
        <v>25</v>
      </c>
      <c r="S166" s="3">
        <v>48</v>
      </c>
    </row>
    <row r="167" spans="1:19" ht="12.75">
      <c r="A167" s="2">
        <v>44053.345482719902</v>
      </c>
      <c r="B167" s="3" t="s">
        <v>19</v>
      </c>
      <c r="C167" s="3" t="s">
        <v>19</v>
      </c>
      <c r="D167" s="3" t="s">
        <v>19</v>
      </c>
      <c r="E167" s="3" t="s">
        <v>19</v>
      </c>
      <c r="F167" s="3" t="s">
        <v>19</v>
      </c>
      <c r="G167" s="3" t="s">
        <v>20</v>
      </c>
      <c r="I167" s="3" t="s">
        <v>19</v>
      </c>
      <c r="J167" s="3" t="s">
        <v>19</v>
      </c>
      <c r="K167" s="3" t="s">
        <v>19</v>
      </c>
      <c r="L167" s="3" t="s">
        <v>19</v>
      </c>
      <c r="M167" s="3" t="s">
        <v>19</v>
      </c>
      <c r="N167" s="3" t="s">
        <v>19</v>
      </c>
      <c r="O167" s="3" t="s">
        <v>19</v>
      </c>
      <c r="P167" s="3" t="s">
        <v>19</v>
      </c>
      <c r="Q167" s="3" t="s">
        <v>39</v>
      </c>
      <c r="R167" s="3" t="s">
        <v>25</v>
      </c>
      <c r="S167" s="3">
        <v>49</v>
      </c>
    </row>
    <row r="168" spans="1:19" ht="12.75">
      <c r="A168" s="2">
        <v>44053.570797187502</v>
      </c>
      <c r="B168" s="3" t="s">
        <v>19</v>
      </c>
      <c r="C168" s="3" t="s">
        <v>19</v>
      </c>
      <c r="D168" s="3" t="s">
        <v>19</v>
      </c>
      <c r="E168" s="3" t="s">
        <v>19</v>
      </c>
      <c r="F168" s="3" t="s">
        <v>19</v>
      </c>
      <c r="J168" s="3" t="s">
        <v>19</v>
      </c>
      <c r="K168" s="3" t="s">
        <v>19</v>
      </c>
      <c r="L168" s="3" t="s">
        <v>19</v>
      </c>
      <c r="M168" s="3" t="s">
        <v>19</v>
      </c>
      <c r="N168" s="3" t="s">
        <v>19</v>
      </c>
      <c r="O168" s="3" t="s">
        <v>19</v>
      </c>
      <c r="P168" s="3" t="s">
        <v>19</v>
      </c>
      <c r="R168" s="3" t="s">
        <v>25</v>
      </c>
      <c r="S168" s="3">
        <v>35</v>
      </c>
    </row>
    <row r="169" spans="1:19" ht="12.75">
      <c r="A169" s="2">
        <v>44053.762872800929</v>
      </c>
      <c r="B169" s="3" t="s">
        <v>19</v>
      </c>
      <c r="C169" s="3" t="s">
        <v>19</v>
      </c>
      <c r="D169" s="3" t="s">
        <v>23</v>
      </c>
      <c r="F169" s="3" t="s">
        <v>19</v>
      </c>
      <c r="G169" s="3" t="s">
        <v>20</v>
      </c>
      <c r="I169" s="3" t="s">
        <v>19</v>
      </c>
      <c r="J169" s="3" t="s">
        <v>19</v>
      </c>
      <c r="K169" s="3" t="s">
        <v>19</v>
      </c>
      <c r="L169" s="3" t="s">
        <v>19</v>
      </c>
      <c r="M169" s="3" t="s">
        <v>19</v>
      </c>
      <c r="N169" s="3" t="s">
        <v>21</v>
      </c>
      <c r="O169" s="3" t="s">
        <v>19</v>
      </c>
      <c r="P169" s="3" t="s">
        <v>19</v>
      </c>
      <c r="R169" s="3" t="s">
        <v>22</v>
      </c>
      <c r="S169" s="3">
        <v>13</v>
      </c>
    </row>
    <row r="170" spans="1:19" ht="12.75">
      <c r="A170" s="2">
        <v>44053.794486817133</v>
      </c>
      <c r="B170" s="3" t="s">
        <v>19</v>
      </c>
      <c r="C170" s="3" t="s">
        <v>19</v>
      </c>
      <c r="D170" s="3" t="s">
        <v>23</v>
      </c>
      <c r="F170" s="3" t="s">
        <v>19</v>
      </c>
      <c r="G170" s="3" t="s">
        <v>20</v>
      </c>
      <c r="I170" s="3" t="s">
        <v>19</v>
      </c>
      <c r="J170" s="3" t="s">
        <v>19</v>
      </c>
      <c r="K170" s="3" t="s">
        <v>19</v>
      </c>
      <c r="L170" s="3" t="s">
        <v>19</v>
      </c>
      <c r="M170" s="3" t="s">
        <v>19</v>
      </c>
      <c r="N170" s="3" t="s">
        <v>19</v>
      </c>
      <c r="P170" s="3" t="s">
        <v>19</v>
      </c>
      <c r="R170" s="3" t="s">
        <v>22</v>
      </c>
      <c r="S170" s="3">
        <v>14</v>
      </c>
    </row>
    <row r="171" spans="1:19" ht="12.75">
      <c r="A171" s="2">
        <v>44053.839347638888</v>
      </c>
      <c r="B171" s="3" t="s">
        <v>19</v>
      </c>
      <c r="C171" s="3" t="s">
        <v>19</v>
      </c>
      <c r="D171" s="3" t="s">
        <v>19</v>
      </c>
      <c r="E171" s="3" t="s">
        <v>19</v>
      </c>
      <c r="F171" s="3" t="s">
        <v>19</v>
      </c>
      <c r="G171" s="3" t="s">
        <v>20</v>
      </c>
      <c r="H171" s="3" t="s">
        <v>19</v>
      </c>
      <c r="I171" s="3" t="s">
        <v>19</v>
      </c>
      <c r="J171" s="3" t="s">
        <v>19</v>
      </c>
      <c r="K171" s="3" t="s">
        <v>19</v>
      </c>
      <c r="L171" s="3" t="s">
        <v>19</v>
      </c>
      <c r="M171" s="3" t="s">
        <v>19</v>
      </c>
      <c r="N171" s="3" t="s">
        <v>19</v>
      </c>
      <c r="O171" s="3" t="s">
        <v>19</v>
      </c>
      <c r="P171" s="3" t="s">
        <v>19</v>
      </c>
      <c r="R171" s="3" t="s">
        <v>22</v>
      </c>
      <c r="S171" s="3">
        <v>13</v>
      </c>
    </row>
    <row r="172" spans="1:19" ht="12.75">
      <c r="A172" s="2">
        <v>44054.339947233791</v>
      </c>
      <c r="B172" s="3" t="s">
        <v>19</v>
      </c>
      <c r="C172" s="3" t="s">
        <v>19</v>
      </c>
      <c r="D172" s="3" t="s">
        <v>19</v>
      </c>
      <c r="E172" s="3" t="s">
        <v>19</v>
      </c>
      <c r="F172" s="3" t="s">
        <v>19</v>
      </c>
      <c r="G172" s="3" t="s">
        <v>20</v>
      </c>
      <c r="I172" s="3" t="s">
        <v>21</v>
      </c>
      <c r="J172" s="3" t="s">
        <v>19</v>
      </c>
      <c r="K172" s="3" t="s">
        <v>19</v>
      </c>
      <c r="L172" s="3" t="s">
        <v>19</v>
      </c>
      <c r="M172" s="3" t="s">
        <v>19</v>
      </c>
      <c r="N172" s="3" t="s">
        <v>19</v>
      </c>
      <c r="O172" s="3" t="s">
        <v>19</v>
      </c>
      <c r="P172" s="3" t="s">
        <v>19</v>
      </c>
      <c r="Q172" s="3" t="s">
        <v>38</v>
      </c>
      <c r="R172" s="3" t="s">
        <v>25</v>
      </c>
      <c r="S172" s="3">
        <v>37</v>
      </c>
    </row>
    <row r="173" spans="1:19" ht="12.75">
      <c r="A173" s="2">
        <v>44054.418270902781</v>
      </c>
      <c r="B173" s="3" t="s">
        <v>19</v>
      </c>
      <c r="C173" s="3" t="s">
        <v>19</v>
      </c>
      <c r="D173" s="3" t="s">
        <v>19</v>
      </c>
      <c r="E173" s="3" t="s">
        <v>19</v>
      </c>
      <c r="F173" s="3" t="s">
        <v>19</v>
      </c>
      <c r="G173" s="3" t="s">
        <v>20</v>
      </c>
      <c r="H173" s="3" t="s">
        <v>19</v>
      </c>
      <c r="I173" s="3" t="s">
        <v>19</v>
      </c>
      <c r="J173" s="3" t="s">
        <v>19</v>
      </c>
      <c r="K173" s="3" t="s">
        <v>19</v>
      </c>
      <c r="L173" s="3" t="s">
        <v>19</v>
      </c>
      <c r="M173" s="3" t="s">
        <v>19</v>
      </c>
      <c r="N173" s="3" t="s">
        <v>19</v>
      </c>
      <c r="O173" s="3" t="s">
        <v>19</v>
      </c>
      <c r="P173" s="3" t="s">
        <v>19</v>
      </c>
      <c r="R173" s="3" t="s">
        <v>22</v>
      </c>
      <c r="S173" s="3">
        <v>57</v>
      </c>
    </row>
    <row r="174" spans="1:19" ht="12.75">
      <c r="A174" s="2">
        <v>44054.420814363424</v>
      </c>
      <c r="B174" s="3" t="s">
        <v>19</v>
      </c>
      <c r="C174" s="3" t="s">
        <v>19</v>
      </c>
      <c r="D174" s="3" t="s">
        <v>19</v>
      </c>
      <c r="E174" s="3" t="s">
        <v>19</v>
      </c>
      <c r="F174" s="3" t="s">
        <v>19</v>
      </c>
      <c r="G174" s="3" t="s">
        <v>20</v>
      </c>
      <c r="I174" s="3" t="s">
        <v>19</v>
      </c>
      <c r="J174" s="3" t="s">
        <v>19</v>
      </c>
      <c r="K174" s="3" t="s">
        <v>19</v>
      </c>
      <c r="L174" s="3" t="s">
        <v>19</v>
      </c>
      <c r="M174" s="3" t="s">
        <v>19</v>
      </c>
      <c r="N174" s="3" t="s">
        <v>19</v>
      </c>
      <c r="O174" s="3" t="s">
        <v>19</v>
      </c>
      <c r="P174" s="3" t="s">
        <v>19</v>
      </c>
      <c r="R174" s="3" t="s">
        <v>25</v>
      </c>
      <c r="S174" s="3">
        <v>36</v>
      </c>
    </row>
    <row r="175" spans="1:19" ht="12.75">
      <c r="A175" s="2">
        <v>44054.430794386572</v>
      </c>
      <c r="B175" s="3" t="s">
        <v>19</v>
      </c>
      <c r="C175" s="3" t="s">
        <v>19</v>
      </c>
      <c r="D175" s="3" t="s">
        <v>19</v>
      </c>
      <c r="E175" s="3" t="s">
        <v>19</v>
      </c>
      <c r="F175" s="3" t="s">
        <v>19</v>
      </c>
      <c r="G175" s="3" t="s">
        <v>20</v>
      </c>
      <c r="I175" s="3" t="s">
        <v>19</v>
      </c>
      <c r="J175" s="3" t="s">
        <v>19</v>
      </c>
      <c r="K175" s="3" t="s">
        <v>24</v>
      </c>
      <c r="M175" s="3" t="s">
        <v>19</v>
      </c>
      <c r="N175" s="3" t="s">
        <v>19</v>
      </c>
      <c r="O175" s="3" t="s">
        <v>19</v>
      </c>
      <c r="P175" s="3" t="s">
        <v>19</v>
      </c>
      <c r="R175" s="3" t="s">
        <v>22</v>
      </c>
      <c r="S175" s="3">
        <v>15</v>
      </c>
    </row>
    <row r="176" spans="1:19" ht="12.75">
      <c r="B176" s="1">
        <f>COUNTIF(B3:B175,"Да")</f>
        <v>159</v>
      </c>
      <c r="C176" s="1">
        <f>COUNTIF(C3:C175,"Да")</f>
        <v>157</v>
      </c>
      <c r="D176" s="1">
        <f>COUNTIF(D3:D175,"Да")</f>
        <v>106</v>
      </c>
      <c r="E176" s="1">
        <f>COUNTIF(E3:E175,"Да")</f>
        <v>111</v>
      </c>
      <c r="F176" s="1">
        <f>COUNTIF(F3:F175,"Да")</f>
        <v>166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Содержание</vt:lpstr>
      <vt:lpstr>141</vt:lpstr>
      <vt:lpstr>Лист37</vt:lpstr>
      <vt:lpstr>413.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АЦДОД</cp:lastModifiedBy>
  <dcterms:created xsi:type="dcterms:W3CDTF">2020-10-12T06:42:29Z</dcterms:created>
  <dcterms:modified xsi:type="dcterms:W3CDTF">2021-01-14T05:44:46Z</dcterms:modified>
</cp:coreProperties>
</file>